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rishclerk/Documents/PARISH COUNCIL/AGAR 2020:21/2022-23/"/>
    </mc:Choice>
  </mc:AlternateContent>
  <xr:revisionPtr revIDLastSave="0" documentId="8_{3261D2F7-64E0-3446-845A-848B237AFE5F}" xr6:coauthVersionLast="47" xr6:coauthVersionMax="47" xr10:uidLastSave="{00000000-0000-0000-0000-000000000000}"/>
  <bookViews>
    <workbookView xWindow="0" yWindow="500" windowWidth="51200" windowHeight="26600" xr2:uid="{B4A6A547-3117-AC40-8BDD-C709EAB71387}"/>
  </bookViews>
  <sheets>
    <sheet name="April 22" sheetId="1" r:id="rId1"/>
    <sheet name="May 22" sheetId="2" r:id="rId2"/>
    <sheet name="June 22" sheetId="3" r:id="rId3"/>
    <sheet name="July 22" sheetId="4" r:id="rId4"/>
    <sheet name="Aug 22" sheetId="5" r:id="rId5"/>
    <sheet name="Sept 22" sheetId="6" r:id="rId6"/>
    <sheet name="Oct 22" sheetId="7" r:id="rId7"/>
    <sheet name="Nov 22" sheetId="8" r:id="rId8"/>
    <sheet name="Dec 22" sheetId="9" r:id="rId9"/>
    <sheet name="Jan 23" sheetId="10" r:id="rId10"/>
    <sheet name="Feb 23" sheetId="11" r:id="rId11"/>
    <sheet name="Mar 23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2" l="1"/>
  <c r="F32" i="12" s="1"/>
  <c r="F34" i="12" s="1"/>
  <c r="D17" i="12"/>
  <c r="D22" i="12" s="1"/>
  <c r="D32" i="12" s="1"/>
  <c r="D34" i="12" s="1"/>
  <c r="F32" i="11" l="1"/>
  <c r="F35" i="11" s="1"/>
  <c r="F37" i="11" s="1"/>
  <c r="D20" i="11"/>
  <c r="D25" i="11" s="1"/>
  <c r="D35" i="11" s="1"/>
  <c r="D37" i="11" s="1"/>
  <c r="F30" i="10" l="1"/>
  <c r="F33" i="10" s="1"/>
  <c r="F35" i="10" s="1"/>
  <c r="D30" i="10"/>
  <c r="D18" i="10"/>
  <c r="D23" i="10" s="1"/>
  <c r="D33" i="10" s="1"/>
  <c r="D35" i="10" s="1"/>
  <c r="F30" i="9" l="1"/>
  <c r="F33" i="9" s="1"/>
  <c r="F35" i="9" s="1"/>
  <c r="D30" i="9"/>
  <c r="D18" i="9"/>
  <c r="D23" i="9" s="1"/>
  <c r="D33" i="9" l="1"/>
  <c r="D35" i="9" s="1"/>
  <c r="F30" i="8"/>
  <c r="F33" i="8" s="1"/>
  <c r="F35" i="8" s="1"/>
  <c r="D30" i="8"/>
  <c r="D18" i="8"/>
  <c r="D23" i="8" s="1"/>
  <c r="D33" i="8" l="1"/>
  <c r="D35" i="8" s="1"/>
  <c r="F30" i="7"/>
  <c r="F33" i="7" s="1"/>
  <c r="F35" i="7" s="1"/>
  <c r="D30" i="7"/>
  <c r="D18" i="7"/>
  <c r="D23" i="7" s="1"/>
  <c r="D33" i="7" s="1"/>
  <c r="D35" i="7" s="1"/>
  <c r="F25" i="6" l="1"/>
  <c r="D25" i="6"/>
  <c r="F18" i="6"/>
  <c r="D13" i="6"/>
  <c r="D18" i="6" s="1"/>
  <c r="D28" i="6" l="1"/>
  <c r="D30" i="6" s="1"/>
  <c r="F28" i="6"/>
  <c r="F30" i="6" s="1"/>
  <c r="F36" i="5"/>
  <c r="D36" i="5"/>
  <c r="F29" i="5"/>
  <c r="D24" i="5"/>
  <c r="D29" i="5" s="1"/>
  <c r="D39" i="5" l="1"/>
  <c r="D41" i="5" s="1"/>
  <c r="F39" i="5"/>
  <c r="F41" i="5" s="1"/>
  <c r="F36" i="4"/>
  <c r="D36" i="4"/>
  <c r="F29" i="4"/>
  <c r="D24" i="4"/>
  <c r="D29" i="4" s="1"/>
  <c r="D39" i="4" l="1"/>
  <c r="D41" i="4" s="1"/>
  <c r="F39" i="4"/>
  <c r="F41" i="4" s="1"/>
  <c r="F27" i="3"/>
  <c r="F30" i="3" s="1"/>
  <c r="F32" i="3" s="1"/>
  <c r="D27" i="3"/>
  <c r="F20" i="3"/>
  <c r="D15" i="3"/>
  <c r="D20" i="3" s="1"/>
  <c r="D30" i="3" s="1"/>
  <c r="D32" i="3" s="1"/>
  <c r="F36" i="2" l="1"/>
  <c r="D36" i="2"/>
  <c r="F29" i="2"/>
  <c r="D24" i="2"/>
  <c r="D29" i="2" s="1"/>
  <c r="D39" i="2" s="1"/>
  <c r="D41" i="2" s="1"/>
  <c r="F39" i="2" l="1"/>
  <c r="F41" i="2" s="1"/>
  <c r="F33" i="1"/>
  <c r="F36" i="1" s="1"/>
  <c r="F38" i="1" s="1"/>
  <c r="D21" i="1"/>
  <c r="D26" i="1" s="1"/>
  <c r="D36" i="1" s="1"/>
  <c r="D38" i="1" s="1"/>
</calcChain>
</file>

<file path=xl/sharedStrings.xml><?xml version="1.0" encoding="utf-8"?>
<sst xmlns="http://schemas.openxmlformats.org/spreadsheetml/2006/main" count="311" uniqueCount="97">
  <si>
    <t>BANK RECONCILIATION</t>
  </si>
  <si>
    <t>Lanreath PC Financial year ended 31st March 2023 prepared by RFO R. Warren 1st May 2022</t>
  </si>
  <si>
    <t>Financial period</t>
  </si>
  <si>
    <t>to</t>
  </si>
  <si>
    <t>Curr Ac 5609</t>
  </si>
  <si>
    <t>Dep Ac 3384</t>
  </si>
  <si>
    <t>Bank balance @</t>
  </si>
  <si>
    <t>31st March</t>
  </si>
  <si>
    <t>Debits - cleared</t>
  </si>
  <si>
    <t>Lanreath Village Hall</t>
  </si>
  <si>
    <t>D.Hilton</t>
  </si>
  <si>
    <t>D.Hilton Clerk's tax March</t>
  </si>
  <si>
    <t>Dan Northcott</t>
  </si>
  <si>
    <t>Lanreath PCC</t>
  </si>
  <si>
    <t>P.Seaman - HSD Supplies</t>
  </si>
  <si>
    <t>KLH Libby</t>
  </si>
  <si>
    <t>Mrs R Warren - Cornwall Air Ambulance</t>
  </si>
  <si>
    <t>Atlantic signs tree plaque</t>
  </si>
  <si>
    <t>Lanreath Ladybirds</t>
  </si>
  <si>
    <t>Mrs R Warren salary</t>
  </si>
  <si>
    <t>Debits - uncleared</t>
  </si>
  <si>
    <t>Total Debits</t>
  </si>
  <si>
    <t>Credits - cleared</t>
  </si>
  <si>
    <t>Credits - uncleared</t>
  </si>
  <si>
    <t>Total Credits</t>
  </si>
  <si>
    <t xml:space="preserve"> Available balance as at</t>
  </si>
  <si>
    <t>Bank Balance as at</t>
  </si>
  <si>
    <t>Lanreath PC Financial year ended 31st March 2023 prepared by RFO R. Warren 4th June 2022</t>
  </si>
  <si>
    <t>30th April</t>
  </si>
  <si>
    <t>Dunn &amp; Dusted</t>
  </si>
  <si>
    <t>Play Safety Ltd</t>
  </si>
  <si>
    <t>Lanreath Community Spirit</t>
  </si>
  <si>
    <t>Lanreath Minibus</t>
  </si>
  <si>
    <t>EDF Energy</t>
  </si>
  <si>
    <t>D. Hilton</t>
  </si>
  <si>
    <t>H Cooper Tarmac</t>
  </si>
  <si>
    <t>SWW</t>
  </si>
  <si>
    <t>Zurich</t>
  </si>
  <si>
    <t>Clerk's tax</t>
  </si>
  <si>
    <t>Colin Andrew</t>
  </si>
  <si>
    <t>Clerk's salary</t>
  </si>
  <si>
    <t>Lanreath PC Financial year ended 31st March 2023 prepared by RFO R. Warren 5th July 2022</t>
  </si>
  <si>
    <t>31st May</t>
  </si>
  <si>
    <t>D Hilton</t>
  </si>
  <si>
    <t>Lanreath PC Financial year ended 31st March 2023 prepared by RFO R. Warren 5th Aug 2022</t>
  </si>
  <si>
    <t>30th June</t>
  </si>
  <si>
    <t xml:space="preserve">P. Seaman - wood for play area </t>
  </si>
  <si>
    <t>Councillors' exps - £26 x 9</t>
  </si>
  <si>
    <t>South West Hygiene</t>
  </si>
  <si>
    <t>Clerk's Tax</t>
  </si>
  <si>
    <t>Clerk's SLCC membership</t>
  </si>
  <si>
    <t>Lanreath Amenities - donation</t>
  </si>
  <si>
    <t>Lanreath Amenities - fireworks</t>
  </si>
  <si>
    <t>Jimdo web site host</t>
  </si>
  <si>
    <t>EDF</t>
  </si>
  <si>
    <t>Lanreath PC Financial year ended 31st March 2023 prepared by RFO R. Warren 2nd Sept 2022</t>
  </si>
  <si>
    <t>31st July</t>
  </si>
  <si>
    <t>South West Water</t>
  </si>
  <si>
    <t>Clerk's July tax</t>
  </si>
  <si>
    <t>Derek Hilton</t>
  </si>
  <si>
    <t>Clerk's August salary</t>
  </si>
  <si>
    <t>Lanreath PC Financial year ended 31st March 2023 prepared by RFO R. Warren 5th Oct 2022</t>
  </si>
  <si>
    <t>31st August</t>
  </si>
  <si>
    <t>Lanreath PC Financial year ended 31st March 2023 prepared by RFO R. Warren 3rd Nov 2022</t>
  </si>
  <si>
    <t>30th September</t>
  </si>
  <si>
    <t>Clerk's Sept and October Pay</t>
  </si>
  <si>
    <t xml:space="preserve">HMRC clerk's tax </t>
  </si>
  <si>
    <t>Chairman - refund for WC supplies</t>
  </si>
  <si>
    <t>Rhino Play</t>
  </si>
  <si>
    <t>Inter account transfers</t>
  </si>
  <si>
    <t>Furzedown Turbine Fund</t>
  </si>
  <si>
    <t>Lanreath PC Financial year ended 31st March 2023 prepared by RFO R. Warren 5th Dec 2022</t>
  </si>
  <si>
    <t xml:space="preserve">31st October </t>
  </si>
  <si>
    <t>Royal British Legion</t>
  </si>
  <si>
    <t>Clerk's Nov salary</t>
  </si>
  <si>
    <t>Intt</t>
  </si>
  <si>
    <t>Lanreath PC Financial year ended 31st March 2023 prepared by RFO R. Warren 5th Jan 2023</t>
  </si>
  <si>
    <t>30th November 2022</t>
  </si>
  <si>
    <t>The Parish News</t>
  </si>
  <si>
    <t>I J Dungey - Santa Trees</t>
  </si>
  <si>
    <t>Clerk's December salary</t>
  </si>
  <si>
    <t>VAT reclaim received</t>
  </si>
  <si>
    <t>Lanreath PC Financial year ended 31st March 2023 prepared by RFO R. Warren 2nd Feb 2023</t>
  </si>
  <si>
    <t>31st December</t>
  </si>
  <si>
    <t>Trewin Electrical</t>
  </si>
  <si>
    <t>Clerk's January salary</t>
  </si>
  <si>
    <t>Lanreath PC Financial year ended 31st March 2023 prepared by RFO R. Warren 10th March 2023</t>
  </si>
  <si>
    <t>31st January 2023</t>
  </si>
  <si>
    <t>SLCC</t>
  </si>
  <si>
    <t>Defib pads</t>
  </si>
  <si>
    <t>A2Z</t>
  </si>
  <si>
    <t>One.com</t>
  </si>
  <si>
    <t>Clark's Feb salary</t>
  </si>
  <si>
    <t>Lanreath PC Financial year ended 31st March 2023 prepared by RFO R. Warren 2nd April 2023</t>
  </si>
  <si>
    <t>28th February 2023</t>
  </si>
  <si>
    <t>CORMAC Solutions</t>
  </si>
  <si>
    <t>Clark's Mar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</si>
</sst>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164" fontId="2" fillId="2" borderId="0" xfId="1" applyNumberFormat="1"/>
    <xf numFmtId="0" fontId="0" fillId="0" borderId="0" xfId="0" applyAlignment="1">
      <alignment horizontal="right"/>
    </xf>
    <xf numFmtId="164" fontId="0" fillId="0" borderId="0" xfId="0" applyNumberFormat="1"/>
    <xf numFmtId="164" fontId="1" fillId="0" borderId="0" xfId="1" applyNumberFormat="1" applyFont="1" applyFill="1"/>
    <xf numFmtId="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7AD90-C05B-644C-8101-0B0F538EB07A}">
  <dimension ref="A1:H38"/>
  <sheetViews>
    <sheetView tabSelected="1" zoomScale="150" zoomScaleNormal="150" workbookViewId="0">
      <selection activeCell="J41" sqref="J41"/>
    </sheetView>
  </sheetViews>
  <sheetFormatPr baseColWidth="10" defaultRowHeight="16" x14ac:dyDescent="0.2"/>
  <cols>
    <col min="1" max="1" width="25.33203125" customWidth="1"/>
    <col min="2" max="2" width="35.83203125" customWidth="1"/>
  </cols>
  <sheetData>
    <row r="1" spans="1:8" x14ac:dyDescent="0.2">
      <c r="A1" s="6" t="s">
        <v>0</v>
      </c>
      <c r="B1" s="6"/>
      <c r="C1" s="6"/>
      <c r="D1" s="6"/>
      <c r="E1" s="6"/>
      <c r="F1" s="6"/>
      <c r="G1" s="6"/>
      <c r="H1" s="6"/>
    </row>
    <row r="3" spans="1:8" x14ac:dyDescent="0.2">
      <c r="A3" s="6" t="s">
        <v>1</v>
      </c>
      <c r="B3" s="6"/>
      <c r="C3" s="6"/>
      <c r="D3" s="6"/>
      <c r="E3" s="6"/>
      <c r="F3" s="6"/>
      <c r="G3" s="6"/>
      <c r="H3" s="6"/>
    </row>
    <row r="4" spans="1:8" x14ac:dyDescent="0.2">
      <c r="A4" t="s">
        <v>2</v>
      </c>
      <c r="B4" s="1">
        <v>44652</v>
      </c>
      <c r="C4" s="2" t="s">
        <v>3</v>
      </c>
      <c r="D4" s="1">
        <v>44681</v>
      </c>
      <c r="F4" s="3"/>
    </row>
    <row r="6" spans="1:8" x14ac:dyDescent="0.2">
      <c r="C6" s="6" t="s">
        <v>4</v>
      </c>
      <c r="D6" s="7"/>
      <c r="E6" s="6" t="s">
        <v>5</v>
      </c>
      <c r="F6" s="6"/>
      <c r="G6" s="6"/>
      <c r="H6" s="6"/>
    </row>
    <row r="7" spans="1:8" x14ac:dyDescent="0.2">
      <c r="A7" t="s">
        <v>6</v>
      </c>
      <c r="B7" s="4" t="s">
        <v>7</v>
      </c>
      <c r="D7" s="5">
        <v>47.13</v>
      </c>
      <c r="F7" s="5">
        <v>3620.73</v>
      </c>
      <c r="H7" s="5"/>
    </row>
    <row r="8" spans="1:8" x14ac:dyDescent="0.2">
      <c r="D8" s="5"/>
      <c r="E8" s="5"/>
      <c r="F8" s="5"/>
      <c r="G8" s="5"/>
    </row>
    <row r="9" spans="1:8" x14ac:dyDescent="0.2">
      <c r="A9" t="s">
        <v>8</v>
      </c>
      <c r="B9" t="s">
        <v>9</v>
      </c>
      <c r="C9" s="5">
        <v>20</v>
      </c>
      <c r="D9" s="5"/>
      <c r="E9" s="5"/>
      <c r="F9" s="5"/>
      <c r="G9" s="5"/>
    </row>
    <row r="10" spans="1:8" x14ac:dyDescent="0.2">
      <c r="B10" t="s">
        <v>10</v>
      </c>
      <c r="C10" s="5">
        <v>10</v>
      </c>
      <c r="D10" s="5"/>
      <c r="E10" s="5"/>
      <c r="F10" s="5"/>
      <c r="G10" s="5"/>
    </row>
    <row r="11" spans="1:8" x14ac:dyDescent="0.2">
      <c r="B11" t="s">
        <v>11</v>
      </c>
      <c r="C11" s="5">
        <v>8.8000000000000007</v>
      </c>
      <c r="D11" s="5"/>
      <c r="E11" s="5"/>
      <c r="F11" s="5"/>
      <c r="G11" s="5"/>
    </row>
    <row r="12" spans="1:8" x14ac:dyDescent="0.2">
      <c r="B12" t="s">
        <v>12</v>
      </c>
      <c r="C12" s="5">
        <v>100</v>
      </c>
      <c r="D12" s="5"/>
      <c r="E12" s="5"/>
      <c r="F12" s="5"/>
      <c r="G12" s="5"/>
    </row>
    <row r="13" spans="1:8" x14ac:dyDescent="0.2">
      <c r="B13" t="s">
        <v>13</v>
      </c>
      <c r="C13" s="5">
        <v>700</v>
      </c>
      <c r="D13" s="5"/>
      <c r="E13" s="5"/>
      <c r="F13" s="5"/>
      <c r="G13" s="5"/>
    </row>
    <row r="14" spans="1:8" x14ac:dyDescent="0.2">
      <c r="B14" t="s">
        <v>14</v>
      </c>
      <c r="C14" s="5">
        <v>62.33</v>
      </c>
      <c r="D14" s="5"/>
      <c r="E14" s="5"/>
      <c r="F14" s="5"/>
      <c r="G14" s="5"/>
    </row>
    <row r="15" spans="1:8" x14ac:dyDescent="0.2">
      <c r="B15" t="s">
        <v>15</v>
      </c>
      <c r="C15" s="5">
        <v>336</v>
      </c>
      <c r="D15" s="5"/>
      <c r="E15" s="5"/>
      <c r="F15" s="5"/>
      <c r="G15" s="5"/>
    </row>
    <row r="16" spans="1:8" x14ac:dyDescent="0.2">
      <c r="B16" t="s">
        <v>16</v>
      </c>
      <c r="C16" s="5">
        <v>250</v>
      </c>
      <c r="D16" s="5"/>
      <c r="E16" s="5"/>
      <c r="F16" s="5"/>
      <c r="G16" s="5"/>
    </row>
    <row r="17" spans="1:8" x14ac:dyDescent="0.2">
      <c r="B17" t="s">
        <v>17</v>
      </c>
      <c r="C17" s="5">
        <v>110</v>
      </c>
      <c r="D17" s="5"/>
      <c r="E17" s="5"/>
      <c r="F17" s="5"/>
      <c r="G17" s="5"/>
    </row>
    <row r="18" spans="1:8" x14ac:dyDescent="0.2">
      <c r="B18" t="s">
        <v>18</v>
      </c>
      <c r="C18" s="5">
        <v>300</v>
      </c>
      <c r="D18" s="5"/>
      <c r="E18" s="5"/>
      <c r="F18" s="5"/>
      <c r="G18" s="5"/>
    </row>
    <row r="19" spans="1:8" x14ac:dyDescent="0.2">
      <c r="B19" t="s">
        <v>19</v>
      </c>
      <c r="C19" s="5">
        <v>334.25</v>
      </c>
      <c r="D19" s="5"/>
      <c r="E19" s="5"/>
      <c r="F19" s="5"/>
      <c r="G19" s="5"/>
    </row>
    <row r="20" spans="1:8" x14ac:dyDescent="0.2">
      <c r="C20" s="5"/>
      <c r="D20" s="5"/>
      <c r="E20" s="5"/>
      <c r="F20" s="5"/>
      <c r="G20" s="5"/>
    </row>
    <row r="21" spans="1:8" x14ac:dyDescent="0.2">
      <c r="A21" t="s">
        <v>8</v>
      </c>
      <c r="C21" s="5"/>
      <c r="D21" s="5">
        <f>SUM(C9:C19)</f>
        <v>2231.38</v>
      </c>
      <c r="E21" s="5"/>
      <c r="F21" s="5">
        <v>3000</v>
      </c>
      <c r="G21" s="5"/>
      <c r="H21" s="5"/>
    </row>
    <row r="22" spans="1:8" x14ac:dyDescent="0.2">
      <c r="C22" s="5"/>
      <c r="D22" s="5"/>
      <c r="E22" s="5"/>
      <c r="F22" s="5"/>
      <c r="G22" s="5"/>
    </row>
    <row r="23" spans="1:8" x14ac:dyDescent="0.2">
      <c r="A23" t="s">
        <v>20</v>
      </c>
      <c r="C23" s="5">
        <v>0</v>
      </c>
      <c r="D23" s="5"/>
      <c r="E23" s="5"/>
      <c r="F23" s="5">
        <v>0</v>
      </c>
      <c r="G23" s="5"/>
    </row>
    <row r="24" spans="1:8" x14ac:dyDescent="0.2">
      <c r="C24" s="5"/>
      <c r="D24" s="5"/>
      <c r="E24" s="5"/>
      <c r="F24" s="5"/>
      <c r="G24" s="5"/>
    </row>
    <row r="25" spans="1:8" x14ac:dyDescent="0.2">
      <c r="C25" s="5"/>
      <c r="D25" s="5"/>
      <c r="E25" s="5"/>
      <c r="F25" s="5"/>
      <c r="G25" s="5"/>
    </row>
    <row r="26" spans="1:8" x14ac:dyDescent="0.2">
      <c r="A26" t="s">
        <v>21</v>
      </c>
      <c r="C26" s="5"/>
      <c r="D26" s="5">
        <f>SUM(D21)</f>
        <v>2231.38</v>
      </c>
      <c r="E26" s="5"/>
      <c r="F26" s="5">
        <v>3000</v>
      </c>
      <c r="G26" s="5"/>
      <c r="H26" s="5"/>
    </row>
    <row r="27" spans="1:8" x14ac:dyDescent="0.2">
      <c r="C27" s="5"/>
      <c r="D27" s="5"/>
      <c r="E27" s="5"/>
      <c r="F27" s="5"/>
      <c r="G27" s="5"/>
    </row>
    <row r="28" spans="1:8" x14ac:dyDescent="0.2">
      <c r="A28" t="s">
        <v>22</v>
      </c>
      <c r="C28" s="5"/>
      <c r="D28" s="5">
        <v>3000</v>
      </c>
      <c r="E28" s="5"/>
      <c r="F28" s="5">
        <v>6950</v>
      </c>
      <c r="G28" s="5"/>
    </row>
    <row r="29" spans="1:8" x14ac:dyDescent="0.2">
      <c r="C29" s="5"/>
      <c r="D29" s="5"/>
      <c r="E29" s="5"/>
      <c r="F29" s="5">
        <v>35.770000000000003</v>
      </c>
      <c r="G29" s="5"/>
    </row>
    <row r="30" spans="1:8" x14ac:dyDescent="0.2">
      <c r="C30" s="5"/>
      <c r="D30" s="5"/>
      <c r="E30" s="5"/>
      <c r="F30" s="5">
        <v>0.04</v>
      </c>
      <c r="G30" s="5"/>
    </row>
    <row r="31" spans="1:8" x14ac:dyDescent="0.2">
      <c r="A31" t="s">
        <v>23</v>
      </c>
      <c r="C31" s="5">
        <v>0</v>
      </c>
      <c r="D31" s="5"/>
      <c r="E31" s="5"/>
      <c r="F31" s="5">
        <v>0</v>
      </c>
      <c r="G31" s="5"/>
    </row>
    <row r="32" spans="1:8" x14ac:dyDescent="0.2">
      <c r="C32" s="5"/>
      <c r="D32" s="5"/>
      <c r="E32" s="5"/>
      <c r="F32" s="5"/>
      <c r="G32" s="5"/>
    </row>
    <row r="33" spans="1:8" x14ac:dyDescent="0.2">
      <c r="A33" t="s">
        <v>24</v>
      </c>
      <c r="C33" s="5"/>
      <c r="D33" s="5">
        <v>3000</v>
      </c>
      <c r="E33" s="5"/>
      <c r="F33" s="5">
        <f>SUM(F28:F31)</f>
        <v>6985.81</v>
      </c>
      <c r="G33" s="5"/>
      <c r="H33" s="5"/>
    </row>
    <row r="36" spans="1:8" x14ac:dyDescent="0.2">
      <c r="A36" t="s">
        <v>25</v>
      </c>
      <c r="B36" s="3">
        <v>44681</v>
      </c>
      <c r="D36" s="5">
        <f>SUM(D7-D26+D33)</f>
        <v>815.75</v>
      </c>
      <c r="F36" s="5">
        <f>SUM(F7-F26+F33)</f>
        <v>7606.5400000000009</v>
      </c>
      <c r="H36" s="5"/>
    </row>
    <row r="38" spans="1:8" x14ac:dyDescent="0.2">
      <c r="A38" t="s">
        <v>26</v>
      </c>
      <c r="B38" s="3">
        <v>44681</v>
      </c>
      <c r="D38" s="5">
        <f>SUM(D36+D31-C23)</f>
        <v>815.75</v>
      </c>
      <c r="F38" s="5">
        <f>SUM(F36-F23+F31)</f>
        <v>7606.5400000000009</v>
      </c>
      <c r="H38" s="5"/>
    </row>
  </sheetData>
  <mergeCells count="5">
    <mergeCell ref="A1:H1"/>
    <mergeCell ref="A3:H3"/>
    <mergeCell ref="C6:D6"/>
    <mergeCell ref="E6:F6"/>
    <mergeCell ref="G6:H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64C4B-4727-0A46-A3E4-4530ADFDD0F7}">
  <dimension ref="A1:H35"/>
  <sheetViews>
    <sheetView zoomScale="150" zoomScaleNormal="150" workbookViewId="0">
      <selection activeCell="J5" sqref="J5"/>
    </sheetView>
  </sheetViews>
  <sheetFormatPr baseColWidth="10" defaultRowHeight="16" x14ac:dyDescent="0.2"/>
  <cols>
    <col min="1" max="1" width="21.5" customWidth="1"/>
    <col min="2" max="2" width="25.1640625" customWidth="1"/>
  </cols>
  <sheetData>
    <row r="1" spans="1:8" x14ac:dyDescent="0.2">
      <c r="A1" s="6" t="s">
        <v>0</v>
      </c>
      <c r="B1" s="6"/>
      <c r="C1" s="6"/>
      <c r="D1" s="6"/>
      <c r="E1" s="6"/>
      <c r="F1" s="6"/>
      <c r="G1" s="6"/>
      <c r="H1" s="6"/>
    </row>
    <row r="3" spans="1:8" x14ac:dyDescent="0.2">
      <c r="A3" s="6" t="s">
        <v>82</v>
      </c>
      <c r="B3" s="6"/>
      <c r="C3" s="6"/>
      <c r="D3" s="6"/>
      <c r="E3" s="6"/>
      <c r="F3" s="6"/>
      <c r="G3" s="6"/>
      <c r="H3" s="6"/>
    </row>
    <row r="4" spans="1:8" x14ac:dyDescent="0.2">
      <c r="A4" t="s">
        <v>2</v>
      </c>
      <c r="B4" s="1">
        <v>44927</v>
      </c>
      <c r="C4" s="2" t="s">
        <v>3</v>
      </c>
      <c r="D4" s="1">
        <v>44957</v>
      </c>
      <c r="F4" s="3"/>
    </row>
    <row r="6" spans="1:8" x14ac:dyDescent="0.2">
      <c r="C6" s="6" t="s">
        <v>4</v>
      </c>
      <c r="D6" s="7"/>
      <c r="E6" s="6" t="s">
        <v>5</v>
      </c>
      <c r="F6" s="6"/>
      <c r="G6" s="6"/>
      <c r="H6" s="6"/>
    </row>
    <row r="7" spans="1:8" x14ac:dyDescent="0.2">
      <c r="A7" t="s">
        <v>6</v>
      </c>
      <c r="B7" s="4" t="s">
        <v>83</v>
      </c>
      <c r="D7" s="5">
        <v>702.92</v>
      </c>
      <c r="F7" s="5">
        <v>6305.33</v>
      </c>
      <c r="H7" s="5"/>
    </row>
    <row r="8" spans="1:8" x14ac:dyDescent="0.2">
      <c r="D8" s="5"/>
      <c r="E8" s="5"/>
      <c r="F8" s="5"/>
      <c r="G8" s="5"/>
    </row>
    <row r="9" spans="1:8" x14ac:dyDescent="0.2">
      <c r="A9" t="s">
        <v>8</v>
      </c>
      <c r="B9" t="s">
        <v>9</v>
      </c>
      <c r="C9" s="5">
        <v>25</v>
      </c>
      <c r="D9" s="5"/>
      <c r="E9" s="5"/>
      <c r="F9" s="5"/>
      <c r="G9" s="5"/>
    </row>
    <row r="10" spans="1:8" x14ac:dyDescent="0.2">
      <c r="B10" t="s">
        <v>57</v>
      </c>
      <c r="C10" s="5">
        <v>46.86</v>
      </c>
      <c r="D10" s="5"/>
      <c r="E10" s="5"/>
      <c r="F10" s="5"/>
      <c r="G10" s="5"/>
    </row>
    <row r="11" spans="1:8" x14ac:dyDescent="0.2">
      <c r="B11" t="s">
        <v>84</v>
      </c>
      <c r="C11" s="5">
        <v>80</v>
      </c>
      <c r="D11" s="5"/>
      <c r="E11" s="5"/>
      <c r="F11" s="5"/>
      <c r="G11" s="5"/>
    </row>
    <row r="12" spans="1:8" x14ac:dyDescent="0.2">
      <c r="B12" t="s">
        <v>66</v>
      </c>
      <c r="C12" s="5">
        <v>10.4</v>
      </c>
      <c r="D12" s="5"/>
      <c r="E12" s="5"/>
      <c r="F12" s="5"/>
      <c r="G12" s="5"/>
    </row>
    <row r="13" spans="1:8" x14ac:dyDescent="0.2">
      <c r="B13" t="s">
        <v>12</v>
      </c>
      <c r="C13" s="5">
        <v>108</v>
      </c>
      <c r="D13" s="5"/>
      <c r="E13" s="5"/>
      <c r="F13" s="5"/>
      <c r="G13" s="5"/>
    </row>
    <row r="14" spans="1:8" x14ac:dyDescent="0.2">
      <c r="B14" t="s">
        <v>34</v>
      </c>
      <c r="C14" s="5">
        <v>10</v>
      </c>
      <c r="D14" s="5"/>
      <c r="E14" s="5"/>
      <c r="F14" s="5"/>
      <c r="G14" s="5"/>
    </row>
    <row r="15" spans="1:8" x14ac:dyDescent="0.2">
      <c r="B15" t="s">
        <v>85</v>
      </c>
      <c r="C15" s="5">
        <v>334.8</v>
      </c>
      <c r="D15" s="5"/>
      <c r="E15" s="5"/>
      <c r="F15" s="5"/>
      <c r="G15" s="5"/>
    </row>
    <row r="16" spans="1:8" x14ac:dyDescent="0.2">
      <c r="B16" t="s">
        <v>54</v>
      </c>
      <c r="C16" s="5">
        <v>43.28</v>
      </c>
      <c r="D16" s="5"/>
      <c r="E16" s="5"/>
      <c r="F16" s="5"/>
      <c r="G16" s="5"/>
    </row>
    <row r="17" spans="1:8" x14ac:dyDescent="0.2">
      <c r="C17" s="5"/>
      <c r="D17" s="5"/>
      <c r="E17" s="5"/>
      <c r="F17" s="5"/>
      <c r="G17" s="5"/>
    </row>
    <row r="18" spans="1:8" x14ac:dyDescent="0.2">
      <c r="A18" t="s">
        <v>8</v>
      </c>
      <c r="C18" s="5"/>
      <c r="D18" s="5">
        <f>SUM(C9:C17)</f>
        <v>658.33999999999992</v>
      </c>
      <c r="E18" s="5"/>
      <c r="F18" s="5">
        <v>0</v>
      </c>
      <c r="G18" s="5"/>
      <c r="H18" s="5"/>
    </row>
    <row r="19" spans="1:8" x14ac:dyDescent="0.2">
      <c r="C19" s="5"/>
      <c r="D19" s="5"/>
      <c r="E19" s="5"/>
      <c r="F19" s="5"/>
      <c r="G19" s="5"/>
    </row>
    <row r="20" spans="1:8" x14ac:dyDescent="0.2">
      <c r="A20" t="s">
        <v>20</v>
      </c>
      <c r="C20" s="5">
        <v>0</v>
      </c>
      <c r="D20" s="5"/>
      <c r="E20" s="5"/>
      <c r="F20" s="5">
        <v>0</v>
      </c>
      <c r="G20" s="5"/>
    </row>
    <row r="21" spans="1:8" x14ac:dyDescent="0.2">
      <c r="C21" s="5"/>
      <c r="D21" s="5"/>
      <c r="E21" s="5"/>
      <c r="F21" s="5"/>
      <c r="G21" s="5"/>
    </row>
    <row r="22" spans="1:8" x14ac:dyDescent="0.2">
      <c r="C22" s="5"/>
      <c r="D22" s="5"/>
      <c r="E22" s="5"/>
      <c r="F22" s="5"/>
      <c r="G22" s="5"/>
    </row>
    <row r="23" spans="1:8" x14ac:dyDescent="0.2">
      <c r="A23" t="s">
        <v>21</v>
      </c>
      <c r="C23" s="5"/>
      <c r="D23" s="5">
        <f>SUM(D18)</f>
        <v>658.33999999999992</v>
      </c>
      <c r="E23" s="5"/>
      <c r="F23" s="5">
        <v>0</v>
      </c>
      <c r="G23" s="5"/>
      <c r="H23" s="5"/>
    </row>
    <row r="24" spans="1:8" x14ac:dyDescent="0.2">
      <c r="C24" s="5"/>
      <c r="D24" s="5"/>
      <c r="E24" s="5"/>
      <c r="F24" s="5"/>
      <c r="G24" s="5"/>
    </row>
    <row r="25" spans="1:8" x14ac:dyDescent="0.2">
      <c r="A25" t="s">
        <v>22</v>
      </c>
      <c r="C25" s="5"/>
      <c r="D25" s="5"/>
      <c r="E25" s="5" t="s">
        <v>75</v>
      </c>
      <c r="F25" s="5">
        <v>2.69</v>
      </c>
      <c r="G25" s="5"/>
    </row>
    <row r="26" spans="1:8" x14ac:dyDescent="0.2">
      <c r="C26" s="5"/>
      <c r="D26" s="5"/>
      <c r="E26" s="5"/>
      <c r="F26" s="5"/>
      <c r="G26" s="5"/>
    </row>
    <row r="27" spans="1:8" x14ac:dyDescent="0.2">
      <c r="C27" s="5"/>
      <c r="D27" s="5"/>
      <c r="E27" s="5"/>
      <c r="F27" s="5"/>
      <c r="G27" s="5"/>
    </row>
    <row r="28" spans="1:8" x14ac:dyDescent="0.2">
      <c r="A28" t="s">
        <v>23</v>
      </c>
      <c r="C28" s="5">
        <v>0</v>
      </c>
      <c r="D28" s="5"/>
      <c r="E28" s="5"/>
      <c r="F28" s="5">
        <v>0</v>
      </c>
      <c r="G28" s="5"/>
    </row>
    <row r="29" spans="1:8" x14ac:dyDescent="0.2">
      <c r="C29" s="5"/>
      <c r="D29" s="5"/>
      <c r="E29" s="5"/>
      <c r="F29" s="5"/>
      <c r="G29" s="5"/>
    </row>
    <row r="30" spans="1:8" x14ac:dyDescent="0.2">
      <c r="A30" t="s">
        <v>24</v>
      </c>
      <c r="C30" s="5"/>
      <c r="D30" s="5">
        <f>SUM(D25+D26+C28)</f>
        <v>0</v>
      </c>
      <c r="E30" s="5"/>
      <c r="F30" s="5">
        <f>SUM(F25:F28)</f>
        <v>2.69</v>
      </c>
      <c r="G30" s="5"/>
      <c r="H30" s="5"/>
    </row>
    <row r="33" spans="1:8" x14ac:dyDescent="0.2">
      <c r="A33" t="s">
        <v>25</v>
      </c>
      <c r="B33" s="3">
        <v>44957</v>
      </c>
      <c r="D33" s="5">
        <f>SUM(D7-D23+D30)</f>
        <v>44.580000000000041</v>
      </c>
      <c r="F33" s="5">
        <f>SUM(F7-F23+F30)</f>
        <v>6308.0199999999995</v>
      </c>
      <c r="H33" s="5"/>
    </row>
    <row r="35" spans="1:8" x14ac:dyDescent="0.2">
      <c r="A35" t="s">
        <v>26</v>
      </c>
      <c r="B35" s="3">
        <v>44957</v>
      </c>
      <c r="D35" s="5">
        <f>SUM(D33+D28-C20)</f>
        <v>44.580000000000041</v>
      </c>
      <c r="F35" s="5">
        <f>SUM(F33-F20+F28)</f>
        <v>6308.0199999999995</v>
      </c>
      <c r="H35" s="5"/>
    </row>
  </sheetData>
  <mergeCells count="5">
    <mergeCell ref="A1:H1"/>
    <mergeCell ref="A3:H3"/>
    <mergeCell ref="C6:D6"/>
    <mergeCell ref="E6:F6"/>
    <mergeCell ref="G6:H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CA6D2-72A8-D246-A14A-9DFFE77E7AD9}">
  <dimension ref="A1:H37"/>
  <sheetViews>
    <sheetView zoomScale="150" zoomScaleNormal="150" workbookViewId="0">
      <selection activeCell="I4" sqref="I4"/>
    </sheetView>
  </sheetViews>
  <sheetFormatPr baseColWidth="10" defaultRowHeight="16" x14ac:dyDescent="0.2"/>
  <cols>
    <col min="1" max="1" width="21.83203125" customWidth="1"/>
    <col min="2" max="2" width="22" customWidth="1"/>
  </cols>
  <sheetData>
    <row r="1" spans="1:8" x14ac:dyDescent="0.2">
      <c r="A1" s="6" t="s">
        <v>0</v>
      </c>
      <c r="B1" s="6"/>
      <c r="C1" s="6"/>
      <c r="D1" s="6"/>
      <c r="E1" s="6"/>
      <c r="F1" s="6"/>
      <c r="G1" s="6"/>
      <c r="H1" s="6"/>
    </row>
    <row r="3" spans="1:8" x14ac:dyDescent="0.2">
      <c r="A3" s="6" t="s">
        <v>86</v>
      </c>
      <c r="B3" s="6"/>
      <c r="C3" s="6"/>
      <c r="D3" s="6"/>
      <c r="E3" s="6"/>
      <c r="F3" s="6"/>
      <c r="G3" s="6"/>
      <c r="H3" s="6"/>
    </row>
    <row r="4" spans="1:8" x14ac:dyDescent="0.2">
      <c r="A4" t="s">
        <v>2</v>
      </c>
      <c r="B4" s="1">
        <v>44958</v>
      </c>
      <c r="C4" s="2" t="s">
        <v>3</v>
      </c>
      <c r="D4" s="1">
        <v>44985</v>
      </c>
      <c r="F4" s="3"/>
    </row>
    <row r="6" spans="1:8" x14ac:dyDescent="0.2">
      <c r="C6" s="6" t="s">
        <v>4</v>
      </c>
      <c r="D6" s="7"/>
      <c r="E6" s="6" t="s">
        <v>5</v>
      </c>
      <c r="F6" s="6"/>
      <c r="G6" s="6"/>
      <c r="H6" s="6"/>
    </row>
    <row r="7" spans="1:8" x14ac:dyDescent="0.2">
      <c r="A7" t="s">
        <v>6</v>
      </c>
      <c r="B7" s="4" t="s">
        <v>87</v>
      </c>
      <c r="D7" s="5">
        <v>44.58</v>
      </c>
      <c r="F7" s="5">
        <v>6308.02</v>
      </c>
      <c r="H7" s="5"/>
    </row>
    <row r="8" spans="1:8" x14ac:dyDescent="0.2">
      <c r="D8" s="5"/>
      <c r="E8" s="5"/>
      <c r="F8" s="5"/>
      <c r="G8" s="5"/>
    </row>
    <row r="9" spans="1:8" x14ac:dyDescent="0.2">
      <c r="A9" t="s">
        <v>8</v>
      </c>
      <c r="B9" t="s">
        <v>9</v>
      </c>
      <c r="C9" s="5">
        <v>25</v>
      </c>
      <c r="D9" s="5"/>
      <c r="E9" s="5"/>
      <c r="F9" s="5"/>
      <c r="G9" s="5"/>
    </row>
    <row r="10" spans="1:8" x14ac:dyDescent="0.2">
      <c r="B10" t="s">
        <v>88</v>
      </c>
      <c r="C10" s="5">
        <v>144</v>
      </c>
      <c r="D10" s="5"/>
      <c r="E10" s="5"/>
      <c r="F10" s="5"/>
      <c r="G10" s="5"/>
    </row>
    <row r="11" spans="1:8" x14ac:dyDescent="0.2">
      <c r="B11" t="s">
        <v>89</v>
      </c>
      <c r="C11" s="5">
        <v>116.39</v>
      </c>
      <c r="D11" s="5"/>
      <c r="E11" s="5"/>
      <c r="F11" s="5"/>
      <c r="G11" s="5"/>
    </row>
    <row r="12" spans="1:8" x14ac:dyDescent="0.2">
      <c r="B12" t="s">
        <v>90</v>
      </c>
      <c r="C12" s="5">
        <v>36</v>
      </c>
      <c r="D12" s="5"/>
      <c r="E12" s="5"/>
      <c r="F12" s="5"/>
      <c r="G12" s="5"/>
    </row>
    <row r="13" spans="1:8" x14ac:dyDescent="0.2">
      <c r="B13" t="s">
        <v>91</v>
      </c>
      <c r="C13" s="5">
        <v>171.3</v>
      </c>
      <c r="D13" s="5"/>
      <c r="E13" s="5"/>
      <c r="F13" s="5"/>
      <c r="G13" s="5"/>
    </row>
    <row r="14" spans="1:8" x14ac:dyDescent="0.2">
      <c r="B14" t="s">
        <v>66</v>
      </c>
      <c r="C14" s="5">
        <v>10.6</v>
      </c>
      <c r="D14" s="5"/>
      <c r="E14" s="5"/>
      <c r="F14" s="5"/>
      <c r="G14" s="5"/>
    </row>
    <row r="15" spans="1:8" x14ac:dyDescent="0.2">
      <c r="B15" t="s">
        <v>12</v>
      </c>
      <c r="C15" s="5">
        <v>108</v>
      </c>
      <c r="D15" s="5"/>
      <c r="E15" s="5"/>
      <c r="F15" s="5"/>
      <c r="G15" s="5"/>
    </row>
    <row r="16" spans="1:8" x14ac:dyDescent="0.2">
      <c r="B16" t="s">
        <v>34</v>
      </c>
      <c r="C16" s="5">
        <v>10</v>
      </c>
      <c r="D16" s="5"/>
      <c r="E16" s="5"/>
      <c r="F16" s="5"/>
      <c r="G16" s="5"/>
    </row>
    <row r="17" spans="1:8" x14ac:dyDescent="0.2">
      <c r="B17" t="s">
        <v>92</v>
      </c>
      <c r="C17" s="5">
        <v>334.4</v>
      </c>
      <c r="D17" s="5"/>
      <c r="E17" s="5"/>
      <c r="F17" s="5"/>
      <c r="G17" s="5"/>
    </row>
    <row r="18" spans="1:8" x14ac:dyDescent="0.2">
      <c r="C18" s="5"/>
      <c r="D18" s="5"/>
      <c r="E18" s="5"/>
      <c r="F18" s="5"/>
      <c r="G18" s="5"/>
    </row>
    <row r="19" spans="1:8" x14ac:dyDescent="0.2">
      <c r="C19" s="5"/>
      <c r="D19" s="5"/>
      <c r="E19" s="5"/>
      <c r="F19" s="5"/>
      <c r="G19" s="5"/>
    </row>
    <row r="20" spans="1:8" x14ac:dyDescent="0.2">
      <c r="A20" t="s">
        <v>8</v>
      </c>
      <c r="C20" s="5"/>
      <c r="D20" s="5">
        <f>SUM(C9:C19)</f>
        <v>955.68999999999994</v>
      </c>
      <c r="E20" s="5"/>
      <c r="F20" s="5">
        <v>1200</v>
      </c>
      <c r="G20" s="5"/>
      <c r="H20" s="5"/>
    </row>
    <row r="21" spans="1:8" x14ac:dyDescent="0.2">
      <c r="C21" s="5"/>
      <c r="D21" s="5"/>
      <c r="E21" s="5"/>
      <c r="F21" s="5"/>
      <c r="G21" s="5"/>
    </row>
    <row r="22" spans="1:8" x14ac:dyDescent="0.2">
      <c r="A22" t="s">
        <v>20</v>
      </c>
      <c r="C22" s="5">
        <v>0</v>
      </c>
      <c r="D22" s="5"/>
      <c r="E22" s="5"/>
      <c r="F22" s="5">
        <v>0</v>
      </c>
      <c r="G22" s="5"/>
    </row>
    <row r="23" spans="1:8" x14ac:dyDescent="0.2">
      <c r="C23" s="5"/>
      <c r="D23" s="5"/>
      <c r="E23" s="5"/>
      <c r="F23" s="5"/>
      <c r="G23" s="5"/>
    </row>
    <row r="24" spans="1:8" x14ac:dyDescent="0.2">
      <c r="C24" s="5"/>
      <c r="D24" s="5"/>
      <c r="E24" s="5"/>
      <c r="F24" s="5"/>
      <c r="G24" s="5"/>
    </row>
    <row r="25" spans="1:8" x14ac:dyDescent="0.2">
      <c r="A25" t="s">
        <v>21</v>
      </c>
      <c r="C25" s="5"/>
      <c r="D25" s="5">
        <f>SUM(D20)</f>
        <v>955.68999999999994</v>
      </c>
      <c r="E25" s="5"/>
      <c r="F25" s="5">
        <v>1200</v>
      </c>
      <c r="G25" s="5"/>
      <c r="H25" s="5"/>
    </row>
    <row r="26" spans="1:8" x14ac:dyDescent="0.2">
      <c r="C26" s="5"/>
      <c r="D26" s="5"/>
      <c r="E26" s="5"/>
      <c r="F26" s="5"/>
      <c r="G26" s="5"/>
    </row>
    <row r="27" spans="1:8" x14ac:dyDescent="0.2">
      <c r="A27" t="s">
        <v>22</v>
      </c>
      <c r="C27" s="5">
        <v>1200</v>
      </c>
      <c r="D27" s="5"/>
      <c r="E27" s="5" t="s">
        <v>75</v>
      </c>
      <c r="F27" s="5">
        <v>3.2</v>
      </c>
      <c r="G27" s="5"/>
    </row>
    <row r="28" spans="1:8" x14ac:dyDescent="0.2">
      <c r="C28" s="5"/>
      <c r="D28" s="5"/>
      <c r="E28" s="5"/>
      <c r="F28" s="5"/>
      <c r="G28" s="5"/>
    </row>
    <row r="29" spans="1:8" x14ac:dyDescent="0.2">
      <c r="C29" s="5"/>
      <c r="D29" s="5"/>
      <c r="E29" s="5"/>
      <c r="F29" s="5"/>
      <c r="G29" s="5"/>
    </row>
    <row r="30" spans="1:8" x14ac:dyDescent="0.2">
      <c r="A30" t="s">
        <v>23</v>
      </c>
      <c r="C30" s="5">
        <v>0</v>
      </c>
      <c r="D30" s="5"/>
      <c r="E30" s="5"/>
      <c r="F30" s="5">
        <v>0</v>
      </c>
      <c r="G30" s="5"/>
    </row>
    <row r="31" spans="1:8" x14ac:dyDescent="0.2">
      <c r="C31" s="5"/>
      <c r="D31" s="5"/>
      <c r="E31" s="5"/>
      <c r="F31" s="5"/>
      <c r="G31" s="5"/>
    </row>
    <row r="32" spans="1:8" x14ac:dyDescent="0.2">
      <c r="A32" t="s">
        <v>24</v>
      </c>
      <c r="C32" s="5"/>
      <c r="D32" s="5">
        <v>1200</v>
      </c>
      <c r="E32" s="5"/>
      <c r="F32" s="5">
        <f>SUM(F27:F30)</f>
        <v>3.2</v>
      </c>
      <c r="G32" s="5"/>
      <c r="H32" s="5"/>
    </row>
    <row r="35" spans="1:8" x14ac:dyDescent="0.2">
      <c r="A35" t="s">
        <v>25</v>
      </c>
      <c r="B35" s="3">
        <v>44985</v>
      </c>
      <c r="D35" s="5">
        <f>SUM(D7-D25+D32)</f>
        <v>288.8900000000001</v>
      </c>
      <c r="F35" s="5">
        <f>SUM(F7-F25+F32)</f>
        <v>5111.22</v>
      </c>
      <c r="H35" s="5"/>
    </row>
    <row r="37" spans="1:8" x14ac:dyDescent="0.2">
      <c r="A37" t="s">
        <v>26</v>
      </c>
      <c r="B37" s="3">
        <v>44985</v>
      </c>
      <c r="D37" s="5">
        <f>SUM(D35+D30-C22)</f>
        <v>288.8900000000001</v>
      </c>
      <c r="F37" s="5">
        <f>SUM(F35-F22+F30)</f>
        <v>5111.22</v>
      </c>
      <c r="H37" s="5"/>
    </row>
  </sheetData>
  <mergeCells count="5">
    <mergeCell ref="A1:H1"/>
    <mergeCell ref="A3:H3"/>
    <mergeCell ref="C6:D6"/>
    <mergeCell ref="E6:F6"/>
    <mergeCell ref="G6: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180F8-14A4-654C-B36E-35BDDD13A552}">
  <dimension ref="A1:H34"/>
  <sheetViews>
    <sheetView zoomScale="150" zoomScaleNormal="150" workbookViewId="0">
      <selection activeCell="M14" sqref="M14"/>
    </sheetView>
  </sheetViews>
  <sheetFormatPr baseColWidth="10" defaultRowHeight="16" x14ac:dyDescent="0.2"/>
  <cols>
    <col min="1" max="1" width="21.6640625" customWidth="1"/>
    <col min="2" max="2" width="21.5" customWidth="1"/>
  </cols>
  <sheetData>
    <row r="1" spans="1:8" x14ac:dyDescent="0.2">
      <c r="A1" s="6" t="s">
        <v>0</v>
      </c>
      <c r="B1" s="6"/>
      <c r="C1" s="6"/>
      <c r="D1" s="6"/>
      <c r="E1" s="6"/>
      <c r="F1" s="6"/>
      <c r="G1" s="6"/>
      <c r="H1" s="6"/>
    </row>
    <row r="3" spans="1:8" x14ac:dyDescent="0.2">
      <c r="A3" s="6" t="s">
        <v>93</v>
      </c>
      <c r="B3" s="6"/>
      <c r="C3" s="6"/>
      <c r="D3" s="6"/>
      <c r="E3" s="6"/>
      <c r="F3" s="6"/>
      <c r="G3" s="6"/>
      <c r="H3" s="6"/>
    </row>
    <row r="4" spans="1:8" x14ac:dyDescent="0.2">
      <c r="A4" t="s">
        <v>2</v>
      </c>
      <c r="B4" s="1">
        <v>44986</v>
      </c>
      <c r="C4" s="2" t="s">
        <v>3</v>
      </c>
      <c r="D4" s="1">
        <v>45016</v>
      </c>
      <c r="F4" s="3"/>
    </row>
    <row r="6" spans="1:8" x14ac:dyDescent="0.2">
      <c r="C6" s="6" t="s">
        <v>4</v>
      </c>
      <c r="D6" s="7"/>
      <c r="E6" s="6" t="s">
        <v>5</v>
      </c>
      <c r="F6" s="6"/>
      <c r="G6" s="6"/>
      <c r="H6" s="6"/>
    </row>
    <row r="7" spans="1:8" x14ac:dyDescent="0.2">
      <c r="A7" t="s">
        <v>6</v>
      </c>
      <c r="B7" s="4" t="s">
        <v>94</v>
      </c>
      <c r="D7" s="5">
        <v>288.89</v>
      </c>
      <c r="F7" s="5">
        <v>5111.22</v>
      </c>
      <c r="H7" s="5"/>
    </row>
    <row r="8" spans="1:8" x14ac:dyDescent="0.2">
      <c r="D8" s="5"/>
      <c r="E8" s="5"/>
      <c r="F8" s="5"/>
      <c r="G8" s="5"/>
    </row>
    <row r="9" spans="1:8" x14ac:dyDescent="0.2">
      <c r="A9" t="s">
        <v>8</v>
      </c>
      <c r="B9" t="s">
        <v>9</v>
      </c>
      <c r="C9" s="5">
        <v>25</v>
      </c>
      <c r="D9" s="5"/>
      <c r="E9" s="5"/>
      <c r="F9" s="5"/>
      <c r="G9" s="5"/>
    </row>
    <row r="10" spans="1:8" x14ac:dyDescent="0.2">
      <c r="B10" t="s">
        <v>95</v>
      </c>
      <c r="C10" s="5">
        <v>276.73</v>
      </c>
      <c r="D10" s="5"/>
      <c r="E10" s="5"/>
      <c r="F10" s="5"/>
      <c r="G10" s="5"/>
    </row>
    <row r="11" spans="1:8" x14ac:dyDescent="0.2">
      <c r="B11" t="s">
        <v>66</v>
      </c>
      <c r="C11" s="5">
        <v>10.4</v>
      </c>
      <c r="D11" s="5"/>
      <c r="E11" s="5"/>
      <c r="F11" s="5"/>
      <c r="G11" s="5"/>
    </row>
    <row r="12" spans="1:8" x14ac:dyDescent="0.2">
      <c r="B12" t="s">
        <v>12</v>
      </c>
      <c r="C12" s="5">
        <v>114.5</v>
      </c>
      <c r="D12" s="5"/>
      <c r="E12" s="5"/>
      <c r="F12" s="5"/>
      <c r="G12" s="5"/>
    </row>
    <row r="13" spans="1:8" x14ac:dyDescent="0.2">
      <c r="B13" t="s">
        <v>34</v>
      </c>
      <c r="C13" s="5">
        <v>15</v>
      </c>
      <c r="D13" s="5"/>
      <c r="E13" s="5"/>
      <c r="F13" s="5"/>
      <c r="G13" s="5"/>
    </row>
    <row r="14" spans="1:8" x14ac:dyDescent="0.2">
      <c r="B14" t="s">
        <v>96</v>
      </c>
      <c r="C14" s="5">
        <v>334.6</v>
      </c>
      <c r="D14" s="5"/>
      <c r="E14" s="5"/>
      <c r="F14" s="5"/>
      <c r="G14" s="5"/>
    </row>
    <row r="15" spans="1:8" x14ac:dyDescent="0.2">
      <c r="C15" s="5"/>
      <c r="D15" s="5"/>
      <c r="E15" s="5"/>
      <c r="F15" s="5"/>
      <c r="G15" s="5"/>
    </row>
    <row r="16" spans="1:8" x14ac:dyDescent="0.2">
      <c r="C16" s="5"/>
      <c r="D16" s="5"/>
      <c r="E16" s="5"/>
      <c r="F16" s="5"/>
      <c r="G16" s="5"/>
    </row>
    <row r="17" spans="1:8" x14ac:dyDescent="0.2">
      <c r="A17" t="s">
        <v>8</v>
      </c>
      <c r="C17" s="5"/>
      <c r="D17" s="5">
        <f>SUM(C9:C16)</f>
        <v>776.23</v>
      </c>
      <c r="E17" s="5"/>
      <c r="F17" s="5">
        <v>500</v>
      </c>
      <c r="G17" s="5"/>
      <c r="H17" s="5"/>
    </row>
    <row r="18" spans="1:8" x14ac:dyDescent="0.2">
      <c r="C18" s="5"/>
      <c r="D18" s="5"/>
      <c r="E18" s="5"/>
      <c r="F18" s="5"/>
      <c r="G18" s="5"/>
    </row>
    <row r="19" spans="1:8" x14ac:dyDescent="0.2">
      <c r="A19" t="s">
        <v>20</v>
      </c>
      <c r="C19" s="5">
        <v>0</v>
      </c>
      <c r="D19" s="5"/>
      <c r="E19" s="5"/>
      <c r="F19" s="5">
        <v>0</v>
      </c>
      <c r="G19" s="5"/>
    </row>
    <row r="20" spans="1:8" x14ac:dyDescent="0.2">
      <c r="C20" s="5"/>
      <c r="D20" s="5"/>
      <c r="E20" s="5"/>
      <c r="F20" s="5"/>
      <c r="G20" s="5"/>
    </row>
    <row r="21" spans="1:8" x14ac:dyDescent="0.2">
      <c r="C21" s="5"/>
      <c r="D21" s="5"/>
      <c r="E21" s="5"/>
      <c r="F21" s="5"/>
      <c r="G21" s="5"/>
    </row>
    <row r="22" spans="1:8" x14ac:dyDescent="0.2">
      <c r="A22" t="s">
        <v>21</v>
      </c>
      <c r="C22" s="5"/>
      <c r="D22" s="5">
        <f>SUM(D17)</f>
        <v>776.23</v>
      </c>
      <c r="E22" s="5"/>
      <c r="F22" s="5">
        <v>500</v>
      </c>
      <c r="G22" s="5"/>
      <c r="H22" s="5"/>
    </row>
    <row r="23" spans="1:8" x14ac:dyDescent="0.2">
      <c r="C23" s="5"/>
      <c r="D23" s="5"/>
      <c r="E23" s="5"/>
      <c r="F23" s="5"/>
      <c r="G23" s="5"/>
    </row>
    <row r="24" spans="1:8" x14ac:dyDescent="0.2">
      <c r="A24" t="s">
        <v>22</v>
      </c>
      <c r="C24" s="5">
        <v>500</v>
      </c>
      <c r="D24" s="5"/>
      <c r="E24" s="5" t="s">
        <v>75</v>
      </c>
      <c r="F24" s="5">
        <v>2.5499999999999998</v>
      </c>
      <c r="G24" s="5"/>
    </row>
    <row r="25" spans="1:8" x14ac:dyDescent="0.2">
      <c r="C25" s="5"/>
      <c r="D25" s="5"/>
      <c r="E25" s="5"/>
      <c r="F25" s="5">
        <v>40</v>
      </c>
      <c r="G25" s="5"/>
    </row>
    <row r="26" spans="1:8" x14ac:dyDescent="0.2">
      <c r="C26" s="5"/>
      <c r="D26" s="5"/>
      <c r="E26" s="5"/>
      <c r="F26" s="5"/>
      <c r="G26" s="5"/>
    </row>
    <row r="27" spans="1:8" x14ac:dyDescent="0.2">
      <c r="A27" t="s">
        <v>23</v>
      </c>
      <c r="C27" s="5">
        <v>0</v>
      </c>
      <c r="D27" s="5"/>
      <c r="E27" s="5"/>
      <c r="F27" s="5">
        <v>0</v>
      </c>
      <c r="G27" s="5"/>
    </row>
    <row r="28" spans="1:8" x14ac:dyDescent="0.2">
      <c r="C28" s="5"/>
      <c r="D28" s="5"/>
      <c r="E28" s="5"/>
      <c r="F28" s="5"/>
      <c r="G28" s="5"/>
    </row>
    <row r="29" spans="1:8" x14ac:dyDescent="0.2">
      <c r="A29" t="s">
        <v>24</v>
      </c>
      <c r="C29" s="5"/>
      <c r="D29" s="5">
        <v>500</v>
      </c>
      <c r="E29" s="5"/>
      <c r="F29" s="5">
        <f>SUM(F24:F27)</f>
        <v>42.55</v>
      </c>
      <c r="G29" s="5"/>
      <c r="H29" s="5"/>
    </row>
    <row r="32" spans="1:8" x14ac:dyDescent="0.2">
      <c r="A32" t="s">
        <v>25</v>
      </c>
      <c r="B32" s="3">
        <v>45016</v>
      </c>
      <c r="D32" s="5">
        <f>SUM(D7-D22+D29)</f>
        <v>12.659999999999968</v>
      </c>
      <c r="F32" s="5">
        <f>SUM(F7-F22+F29)</f>
        <v>4653.7700000000004</v>
      </c>
      <c r="H32" s="5"/>
    </row>
    <row r="34" spans="1:8" x14ac:dyDescent="0.2">
      <c r="A34" t="s">
        <v>26</v>
      </c>
      <c r="B34" s="3">
        <v>45016</v>
      </c>
      <c r="D34" s="5">
        <f>SUM(D32+D27-C19)</f>
        <v>12.659999999999968</v>
      </c>
      <c r="F34" s="5">
        <f>SUM(F32-F19+F27)</f>
        <v>4653.7700000000004</v>
      </c>
      <c r="H34" s="5"/>
    </row>
  </sheetData>
  <mergeCells count="5">
    <mergeCell ref="A1:H1"/>
    <mergeCell ref="A3:H3"/>
    <mergeCell ref="C6:D6"/>
    <mergeCell ref="E6:F6"/>
    <mergeCell ref="G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4929C-CE47-3749-AE60-9679EFF31D11}">
  <dimension ref="A1:H41"/>
  <sheetViews>
    <sheetView zoomScale="150" zoomScaleNormal="150" workbookViewId="0">
      <selection activeCell="K5" sqref="K5"/>
    </sheetView>
  </sheetViews>
  <sheetFormatPr baseColWidth="10" defaultRowHeight="16" x14ac:dyDescent="0.2"/>
  <cols>
    <col min="1" max="1" width="21.6640625" customWidth="1"/>
    <col min="2" max="2" width="32.6640625" customWidth="1"/>
  </cols>
  <sheetData>
    <row r="1" spans="1:8" x14ac:dyDescent="0.2">
      <c r="A1" s="6" t="s">
        <v>0</v>
      </c>
      <c r="B1" s="6"/>
      <c r="C1" s="6"/>
      <c r="D1" s="6"/>
      <c r="E1" s="6"/>
      <c r="F1" s="6"/>
      <c r="G1" s="6"/>
      <c r="H1" s="6"/>
    </row>
    <row r="3" spans="1:8" x14ac:dyDescent="0.2">
      <c r="A3" s="6" t="s">
        <v>27</v>
      </c>
      <c r="B3" s="6"/>
      <c r="C3" s="6"/>
      <c r="D3" s="6"/>
      <c r="E3" s="6"/>
      <c r="F3" s="6"/>
      <c r="G3" s="6"/>
      <c r="H3" s="6"/>
    </row>
    <row r="4" spans="1:8" x14ac:dyDescent="0.2">
      <c r="A4" t="s">
        <v>2</v>
      </c>
      <c r="B4" s="1">
        <v>44682</v>
      </c>
      <c r="C4" s="2" t="s">
        <v>3</v>
      </c>
      <c r="D4" s="1">
        <v>44712</v>
      </c>
      <c r="F4" s="3"/>
    </row>
    <row r="6" spans="1:8" x14ac:dyDescent="0.2">
      <c r="C6" s="6" t="s">
        <v>4</v>
      </c>
      <c r="D6" s="7"/>
      <c r="E6" s="6" t="s">
        <v>5</v>
      </c>
      <c r="F6" s="6"/>
      <c r="G6" s="6"/>
      <c r="H6" s="6"/>
    </row>
    <row r="7" spans="1:8" x14ac:dyDescent="0.2">
      <c r="A7" t="s">
        <v>6</v>
      </c>
      <c r="B7" s="4" t="s">
        <v>28</v>
      </c>
      <c r="D7" s="5">
        <v>815.75</v>
      </c>
      <c r="F7" s="5">
        <v>7606.54</v>
      </c>
      <c r="H7" s="5"/>
    </row>
    <row r="8" spans="1:8" x14ac:dyDescent="0.2">
      <c r="D8" s="5"/>
      <c r="E8" s="5"/>
      <c r="F8" s="5"/>
      <c r="G8" s="5"/>
    </row>
    <row r="9" spans="1:8" x14ac:dyDescent="0.2">
      <c r="A9" t="s">
        <v>8</v>
      </c>
      <c r="B9" t="s">
        <v>29</v>
      </c>
      <c r="C9" s="5">
        <v>270</v>
      </c>
      <c r="D9" s="5"/>
      <c r="E9" s="5"/>
      <c r="F9" s="5"/>
      <c r="G9" s="5"/>
    </row>
    <row r="10" spans="1:8" x14ac:dyDescent="0.2">
      <c r="B10" t="s">
        <v>30</v>
      </c>
      <c r="C10" s="5">
        <v>84</v>
      </c>
      <c r="D10" s="5"/>
      <c r="E10" s="5"/>
      <c r="F10" s="5"/>
      <c r="G10" s="5"/>
    </row>
    <row r="11" spans="1:8" x14ac:dyDescent="0.2">
      <c r="B11" t="s">
        <v>31</v>
      </c>
      <c r="C11" s="5">
        <v>250</v>
      </c>
      <c r="D11" s="5"/>
      <c r="E11" s="5"/>
      <c r="F11" s="5"/>
      <c r="G11" s="5"/>
    </row>
    <row r="12" spans="1:8" x14ac:dyDescent="0.2">
      <c r="B12" t="s">
        <v>32</v>
      </c>
      <c r="C12" s="5">
        <v>300</v>
      </c>
      <c r="D12" s="5"/>
      <c r="E12" s="5"/>
      <c r="F12" s="5"/>
      <c r="G12" s="5"/>
    </row>
    <row r="13" spans="1:8" x14ac:dyDescent="0.2">
      <c r="B13" t="s">
        <v>9</v>
      </c>
      <c r="C13" s="5">
        <v>20</v>
      </c>
      <c r="D13" s="5"/>
      <c r="E13" s="5"/>
      <c r="F13" s="5"/>
      <c r="G13" s="5"/>
    </row>
    <row r="14" spans="1:8" x14ac:dyDescent="0.2">
      <c r="B14" t="s">
        <v>33</v>
      </c>
      <c r="C14" s="5">
        <v>171.15</v>
      </c>
      <c r="D14" s="5"/>
      <c r="E14" s="5"/>
      <c r="F14" s="5"/>
      <c r="G14" s="5"/>
    </row>
    <row r="15" spans="1:8" x14ac:dyDescent="0.2">
      <c r="B15" t="s">
        <v>34</v>
      </c>
      <c r="C15" s="5">
        <v>130</v>
      </c>
      <c r="D15" s="5"/>
      <c r="E15" s="5"/>
      <c r="F15" s="5"/>
      <c r="G15" s="5"/>
    </row>
    <row r="16" spans="1:8" x14ac:dyDescent="0.2">
      <c r="B16" t="s">
        <v>35</v>
      </c>
      <c r="C16" s="5">
        <v>2040</v>
      </c>
      <c r="D16" s="5"/>
      <c r="E16" s="5"/>
      <c r="F16" s="5"/>
      <c r="G16" s="5"/>
    </row>
    <row r="17" spans="1:8" x14ac:dyDescent="0.2">
      <c r="B17" t="s">
        <v>36</v>
      </c>
      <c r="C17" s="5">
        <v>61.74</v>
      </c>
      <c r="D17" s="5"/>
      <c r="E17" s="5"/>
      <c r="F17" s="5"/>
      <c r="G17" s="5"/>
    </row>
    <row r="18" spans="1:8" x14ac:dyDescent="0.2">
      <c r="B18" t="s">
        <v>37</v>
      </c>
      <c r="C18" s="5">
        <v>799.43</v>
      </c>
      <c r="D18" s="5"/>
      <c r="E18" s="5"/>
      <c r="F18" s="5"/>
      <c r="G18" s="5"/>
    </row>
    <row r="19" spans="1:8" x14ac:dyDescent="0.2">
      <c r="B19" t="s">
        <v>12</v>
      </c>
      <c r="C19" s="5">
        <v>100</v>
      </c>
      <c r="D19" s="5"/>
      <c r="E19" s="5"/>
      <c r="F19" s="5"/>
      <c r="G19" s="5"/>
    </row>
    <row r="20" spans="1:8" x14ac:dyDescent="0.2">
      <c r="B20" t="s">
        <v>38</v>
      </c>
      <c r="C20" s="5">
        <v>10.4</v>
      </c>
      <c r="D20" s="5"/>
      <c r="E20" s="5"/>
      <c r="F20" s="5"/>
      <c r="G20" s="5"/>
    </row>
    <row r="21" spans="1:8" x14ac:dyDescent="0.2">
      <c r="B21" t="s">
        <v>39</v>
      </c>
      <c r="C21" s="5">
        <v>10</v>
      </c>
      <c r="D21" s="5"/>
      <c r="E21" s="5"/>
      <c r="F21" s="5"/>
      <c r="G21" s="5"/>
    </row>
    <row r="22" spans="1:8" x14ac:dyDescent="0.2">
      <c r="B22" t="s">
        <v>40</v>
      </c>
      <c r="C22" s="5">
        <v>334.95</v>
      </c>
      <c r="D22" s="5"/>
      <c r="E22" s="5"/>
      <c r="F22" s="5"/>
      <c r="G22" s="5"/>
    </row>
    <row r="23" spans="1:8" x14ac:dyDescent="0.2">
      <c r="C23" s="5"/>
      <c r="D23" s="5"/>
      <c r="E23" s="5"/>
      <c r="F23" s="5"/>
      <c r="G23" s="5"/>
    </row>
    <row r="24" spans="1:8" x14ac:dyDescent="0.2">
      <c r="A24" t="s">
        <v>8</v>
      </c>
      <c r="C24" s="5"/>
      <c r="D24" s="5">
        <f>SUM(C9:C22)</f>
        <v>4581.6699999999992</v>
      </c>
      <c r="E24" s="5"/>
      <c r="F24" s="5">
        <v>2440</v>
      </c>
      <c r="G24" s="5"/>
      <c r="H24" s="5"/>
    </row>
    <row r="25" spans="1:8" x14ac:dyDescent="0.2">
      <c r="C25" s="5"/>
      <c r="D25" s="5"/>
      <c r="E25" s="5"/>
      <c r="F25" s="5"/>
      <c r="G25" s="5"/>
    </row>
    <row r="26" spans="1:8" x14ac:dyDescent="0.2">
      <c r="A26" t="s">
        <v>20</v>
      </c>
      <c r="C26" s="5">
        <v>0</v>
      </c>
      <c r="D26" s="5"/>
      <c r="E26" s="5"/>
      <c r="F26" s="5">
        <v>0</v>
      </c>
      <c r="G26" s="5"/>
    </row>
    <row r="27" spans="1:8" x14ac:dyDescent="0.2">
      <c r="C27" s="5"/>
      <c r="D27" s="5"/>
      <c r="E27" s="5"/>
      <c r="F27" s="5"/>
      <c r="G27" s="5"/>
    </row>
    <row r="28" spans="1:8" x14ac:dyDescent="0.2">
      <c r="C28" s="5"/>
      <c r="D28" s="5"/>
      <c r="E28" s="5"/>
      <c r="F28" s="5"/>
      <c r="G28" s="5"/>
    </row>
    <row r="29" spans="1:8" x14ac:dyDescent="0.2">
      <c r="A29" t="s">
        <v>21</v>
      </c>
      <c r="C29" s="5"/>
      <c r="D29" s="5">
        <f>SUM(D24)</f>
        <v>4581.6699999999992</v>
      </c>
      <c r="E29" s="5"/>
      <c r="F29" s="5">
        <f>SUM(F24+F26)</f>
        <v>2440</v>
      </c>
      <c r="G29" s="5"/>
      <c r="H29" s="5"/>
    </row>
    <row r="30" spans="1:8" x14ac:dyDescent="0.2">
      <c r="C30" s="5"/>
      <c r="D30" s="5"/>
      <c r="E30" s="5"/>
      <c r="F30" s="5"/>
      <c r="G30" s="5"/>
    </row>
    <row r="31" spans="1:8" x14ac:dyDescent="0.2">
      <c r="A31" t="s">
        <v>22</v>
      </c>
      <c r="C31" s="5"/>
      <c r="D31" s="5">
        <v>2440</v>
      </c>
      <c r="E31" s="5"/>
      <c r="F31" s="5">
        <v>0.06</v>
      </c>
      <c r="G31" s="5"/>
    </row>
    <row r="32" spans="1:8" x14ac:dyDescent="0.2">
      <c r="C32" s="5"/>
      <c r="D32" s="5">
        <v>1700</v>
      </c>
      <c r="E32" s="5"/>
      <c r="F32" s="5"/>
      <c r="G32" s="5"/>
    </row>
    <row r="33" spans="1:8" x14ac:dyDescent="0.2">
      <c r="C33" s="5"/>
      <c r="D33" s="5"/>
      <c r="E33" s="5"/>
      <c r="F33" s="5"/>
      <c r="G33" s="5"/>
    </row>
    <row r="34" spans="1:8" x14ac:dyDescent="0.2">
      <c r="A34" t="s">
        <v>23</v>
      </c>
      <c r="C34" s="5">
        <v>0</v>
      </c>
      <c r="D34" s="5"/>
      <c r="E34" s="5"/>
      <c r="F34" s="5">
        <v>0</v>
      </c>
      <c r="G34" s="5"/>
    </row>
    <row r="35" spans="1:8" x14ac:dyDescent="0.2">
      <c r="C35" s="5"/>
      <c r="D35" s="5"/>
      <c r="E35" s="5"/>
      <c r="F35" s="5"/>
      <c r="G35" s="5"/>
    </row>
    <row r="36" spans="1:8" x14ac:dyDescent="0.2">
      <c r="A36" t="s">
        <v>24</v>
      </c>
      <c r="C36" s="5"/>
      <c r="D36" s="5">
        <f>SUM(D31+D32+C34)</f>
        <v>4140</v>
      </c>
      <c r="E36" s="5"/>
      <c r="F36" s="5">
        <f>SUM(F31:F34)</f>
        <v>0.06</v>
      </c>
      <c r="G36" s="5"/>
      <c r="H36" s="5"/>
    </row>
    <row r="39" spans="1:8" x14ac:dyDescent="0.2">
      <c r="A39" t="s">
        <v>25</v>
      </c>
      <c r="B39" s="3">
        <v>44712</v>
      </c>
      <c r="D39" s="5">
        <f>SUM(D7-D29+D36)</f>
        <v>374.08000000000084</v>
      </c>
      <c r="F39" s="5">
        <f>SUM(F7-F29+F36)</f>
        <v>5166.6000000000004</v>
      </c>
      <c r="H39" s="5"/>
    </row>
    <row r="41" spans="1:8" x14ac:dyDescent="0.2">
      <c r="A41" t="s">
        <v>26</v>
      </c>
      <c r="B41" s="3">
        <v>44712</v>
      </c>
      <c r="D41" s="5">
        <f>SUM(D39+D34-C26)</f>
        <v>374.08000000000084</v>
      </c>
      <c r="F41" s="5">
        <f>SUM(F39-F26+F34)</f>
        <v>5166.6000000000004</v>
      </c>
      <c r="H41" s="5"/>
    </row>
  </sheetData>
  <mergeCells count="5">
    <mergeCell ref="A1:H1"/>
    <mergeCell ref="A3:H3"/>
    <mergeCell ref="C6:D6"/>
    <mergeCell ref="E6:F6"/>
    <mergeCell ref="G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7C995-9E39-BE45-B7D5-1B05640AC8AA}">
  <dimension ref="A1:H32"/>
  <sheetViews>
    <sheetView zoomScale="150" zoomScaleNormal="150" workbookViewId="0">
      <selection activeCell="I9" sqref="I9"/>
    </sheetView>
  </sheetViews>
  <sheetFormatPr baseColWidth="10" defaultRowHeight="16" x14ac:dyDescent="0.2"/>
  <cols>
    <col min="1" max="1" width="22" customWidth="1"/>
    <col min="2" max="2" width="21.6640625" customWidth="1"/>
  </cols>
  <sheetData>
    <row r="1" spans="1:8" x14ac:dyDescent="0.2">
      <c r="A1" s="6" t="s">
        <v>0</v>
      </c>
      <c r="B1" s="6"/>
      <c r="C1" s="6"/>
      <c r="D1" s="6"/>
      <c r="E1" s="6"/>
      <c r="F1" s="6"/>
      <c r="G1" s="6"/>
      <c r="H1" s="6"/>
    </row>
    <row r="3" spans="1:8" x14ac:dyDescent="0.2">
      <c r="A3" s="6" t="s">
        <v>41</v>
      </c>
      <c r="B3" s="6"/>
      <c r="C3" s="6"/>
      <c r="D3" s="6"/>
      <c r="E3" s="6"/>
      <c r="F3" s="6"/>
      <c r="G3" s="6"/>
      <c r="H3" s="6"/>
    </row>
    <row r="4" spans="1:8" x14ac:dyDescent="0.2">
      <c r="A4" t="s">
        <v>2</v>
      </c>
      <c r="B4" s="1">
        <v>44713</v>
      </c>
      <c r="C4" s="2" t="s">
        <v>3</v>
      </c>
      <c r="D4" s="1">
        <v>44742</v>
      </c>
      <c r="F4" s="3"/>
    </row>
    <row r="6" spans="1:8" x14ac:dyDescent="0.2">
      <c r="C6" s="6" t="s">
        <v>4</v>
      </c>
      <c r="D6" s="7"/>
      <c r="E6" s="6" t="s">
        <v>5</v>
      </c>
      <c r="F6" s="6"/>
      <c r="G6" s="6"/>
      <c r="H6" s="6"/>
    </row>
    <row r="7" spans="1:8" x14ac:dyDescent="0.2">
      <c r="A7" t="s">
        <v>6</v>
      </c>
      <c r="B7" s="4" t="s">
        <v>42</v>
      </c>
      <c r="D7" s="5">
        <v>374.08</v>
      </c>
      <c r="F7" s="5">
        <v>5166.6000000000004</v>
      </c>
      <c r="H7" s="5"/>
    </row>
    <row r="8" spans="1:8" x14ac:dyDescent="0.2">
      <c r="D8" s="5"/>
      <c r="E8" s="5"/>
      <c r="F8" s="5"/>
      <c r="G8" s="5"/>
    </row>
    <row r="9" spans="1:8" x14ac:dyDescent="0.2">
      <c r="A9" t="s">
        <v>8</v>
      </c>
      <c r="B9" t="s">
        <v>29</v>
      </c>
      <c r="C9" s="5">
        <v>170</v>
      </c>
      <c r="D9" s="5"/>
      <c r="E9" s="5"/>
      <c r="F9" s="5"/>
      <c r="G9" s="5"/>
    </row>
    <row r="10" spans="1:8" x14ac:dyDescent="0.2">
      <c r="B10" t="s">
        <v>9</v>
      </c>
      <c r="C10" s="5">
        <v>32</v>
      </c>
      <c r="D10" s="5"/>
      <c r="E10" s="5"/>
      <c r="F10" s="5"/>
      <c r="G10" s="5"/>
    </row>
    <row r="11" spans="1:8" x14ac:dyDescent="0.2">
      <c r="B11" t="s">
        <v>43</v>
      </c>
      <c r="C11" s="5">
        <v>10</v>
      </c>
      <c r="D11" s="5"/>
      <c r="E11" s="5"/>
      <c r="F11" s="5"/>
      <c r="G11" s="5"/>
    </row>
    <row r="12" spans="1:8" x14ac:dyDescent="0.2">
      <c r="B12" t="s">
        <v>12</v>
      </c>
      <c r="C12" s="5">
        <v>108</v>
      </c>
      <c r="D12" s="5"/>
      <c r="E12" s="5"/>
      <c r="F12" s="5"/>
      <c r="G12" s="5"/>
    </row>
    <row r="13" spans="1:8" x14ac:dyDescent="0.2">
      <c r="B13" t="s">
        <v>40</v>
      </c>
      <c r="C13" s="5">
        <v>336.6</v>
      </c>
      <c r="D13" s="5"/>
      <c r="E13" s="5"/>
      <c r="F13" s="5"/>
      <c r="G13" s="5"/>
    </row>
    <row r="14" spans="1:8" x14ac:dyDescent="0.2">
      <c r="C14" s="5"/>
      <c r="D14" s="5"/>
      <c r="E14" s="5"/>
      <c r="F14" s="5"/>
      <c r="G14" s="5"/>
    </row>
    <row r="15" spans="1:8" x14ac:dyDescent="0.2">
      <c r="A15" t="s">
        <v>8</v>
      </c>
      <c r="C15" s="5"/>
      <c r="D15" s="5">
        <f>SUM(C9:C13)</f>
        <v>656.6</v>
      </c>
      <c r="E15" s="5"/>
      <c r="F15" s="5">
        <v>500</v>
      </c>
      <c r="G15" s="5"/>
      <c r="H15" s="5"/>
    </row>
    <row r="16" spans="1:8" x14ac:dyDescent="0.2">
      <c r="C16" s="5"/>
      <c r="D16" s="5"/>
      <c r="E16" s="5"/>
      <c r="F16" s="5"/>
      <c r="G16" s="5"/>
    </row>
    <row r="17" spans="1:8" x14ac:dyDescent="0.2">
      <c r="A17" t="s">
        <v>20</v>
      </c>
      <c r="C17" s="5">
        <v>0</v>
      </c>
      <c r="D17" s="5"/>
      <c r="E17" s="5"/>
      <c r="F17" s="5">
        <v>0</v>
      </c>
      <c r="G17" s="5"/>
    </row>
    <row r="18" spans="1:8" x14ac:dyDescent="0.2">
      <c r="C18" s="5"/>
      <c r="D18" s="5"/>
      <c r="E18" s="5"/>
      <c r="F18" s="5"/>
      <c r="G18" s="5"/>
    </row>
    <row r="19" spans="1:8" x14ac:dyDescent="0.2">
      <c r="C19" s="5"/>
      <c r="D19" s="5"/>
      <c r="E19" s="5"/>
      <c r="F19" s="5"/>
      <c r="G19" s="5"/>
    </row>
    <row r="20" spans="1:8" x14ac:dyDescent="0.2">
      <c r="A20" t="s">
        <v>21</v>
      </c>
      <c r="C20" s="5"/>
      <c r="D20" s="5">
        <f>SUM(D15)</f>
        <v>656.6</v>
      </c>
      <c r="E20" s="5"/>
      <c r="F20" s="5">
        <f>SUM(F15+F17)</f>
        <v>500</v>
      </c>
      <c r="G20" s="5"/>
      <c r="H20" s="5"/>
    </row>
    <row r="21" spans="1:8" x14ac:dyDescent="0.2">
      <c r="C21" s="5"/>
      <c r="D21" s="5"/>
      <c r="E21" s="5"/>
      <c r="F21" s="5"/>
      <c r="G21" s="5"/>
    </row>
    <row r="22" spans="1:8" x14ac:dyDescent="0.2">
      <c r="A22" t="s">
        <v>22</v>
      </c>
      <c r="C22" s="5"/>
      <c r="D22" s="5">
        <v>500</v>
      </c>
      <c r="E22" s="5"/>
      <c r="F22" s="5">
        <v>0.05</v>
      </c>
      <c r="G22" s="5"/>
    </row>
    <row r="23" spans="1:8" x14ac:dyDescent="0.2">
      <c r="C23" s="5"/>
      <c r="D23" s="5"/>
      <c r="E23" s="5"/>
      <c r="F23" s="5"/>
      <c r="G23" s="5"/>
    </row>
    <row r="24" spans="1:8" x14ac:dyDescent="0.2">
      <c r="C24" s="5"/>
      <c r="D24" s="5"/>
      <c r="E24" s="5"/>
      <c r="F24" s="5"/>
      <c r="G24" s="5"/>
    </row>
    <row r="25" spans="1:8" x14ac:dyDescent="0.2">
      <c r="A25" t="s">
        <v>23</v>
      </c>
      <c r="C25" s="5">
        <v>0</v>
      </c>
      <c r="D25" s="5"/>
      <c r="E25" s="5"/>
      <c r="F25" s="5">
        <v>0</v>
      </c>
      <c r="G25" s="5"/>
    </row>
    <row r="26" spans="1:8" x14ac:dyDescent="0.2">
      <c r="C26" s="5"/>
      <c r="D26" s="5"/>
      <c r="E26" s="5"/>
      <c r="F26" s="5"/>
      <c r="G26" s="5"/>
    </row>
    <row r="27" spans="1:8" x14ac:dyDescent="0.2">
      <c r="A27" t="s">
        <v>24</v>
      </c>
      <c r="C27" s="5"/>
      <c r="D27" s="5">
        <f>SUM(D22+D23+C25)</f>
        <v>500</v>
      </c>
      <c r="E27" s="5"/>
      <c r="F27" s="5">
        <f>SUM(F22:F25)</f>
        <v>0.05</v>
      </c>
      <c r="G27" s="5"/>
      <c r="H27" s="5"/>
    </row>
    <row r="30" spans="1:8" x14ac:dyDescent="0.2">
      <c r="A30" t="s">
        <v>25</v>
      </c>
      <c r="B30" s="3">
        <v>44742</v>
      </c>
      <c r="D30" s="5">
        <f>SUM(D7-D20+D27)</f>
        <v>217.47999999999996</v>
      </c>
      <c r="F30" s="5">
        <f>SUM(F7-F20+F27)</f>
        <v>4666.6500000000005</v>
      </c>
      <c r="H30" s="5"/>
    </row>
    <row r="32" spans="1:8" x14ac:dyDescent="0.2">
      <c r="A32" t="s">
        <v>26</v>
      </c>
      <c r="B32" s="3">
        <v>44742</v>
      </c>
      <c r="D32" s="5">
        <f>SUM(D30+D25-C17)</f>
        <v>217.47999999999996</v>
      </c>
      <c r="F32" s="5">
        <f>SUM(F30-F17+F25)</f>
        <v>4666.6500000000005</v>
      </c>
      <c r="H32" s="5"/>
    </row>
  </sheetData>
  <mergeCells count="5">
    <mergeCell ref="A1:H1"/>
    <mergeCell ref="A3:H3"/>
    <mergeCell ref="C6:D6"/>
    <mergeCell ref="E6:F6"/>
    <mergeCell ref="G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0B5B6-771B-7749-A6E2-58853FCA83B6}">
  <dimension ref="A1:H41"/>
  <sheetViews>
    <sheetView zoomScale="150" zoomScaleNormal="150" workbookViewId="0"/>
  </sheetViews>
  <sheetFormatPr baseColWidth="10" defaultRowHeight="16" x14ac:dyDescent="0.2"/>
  <cols>
    <col min="1" max="1" width="21.6640625" customWidth="1"/>
    <col min="2" max="2" width="30.33203125" customWidth="1"/>
  </cols>
  <sheetData>
    <row r="1" spans="1:8" x14ac:dyDescent="0.2">
      <c r="A1" s="6" t="s">
        <v>0</v>
      </c>
      <c r="B1" s="6"/>
      <c r="C1" s="6"/>
      <c r="D1" s="6"/>
      <c r="E1" s="6"/>
      <c r="F1" s="6"/>
      <c r="G1" s="6"/>
      <c r="H1" s="6"/>
    </row>
    <row r="3" spans="1:8" x14ac:dyDescent="0.2">
      <c r="A3" s="6" t="s">
        <v>44</v>
      </c>
      <c r="B3" s="6"/>
      <c r="C3" s="6"/>
      <c r="D3" s="6"/>
      <c r="E3" s="6"/>
      <c r="F3" s="6"/>
      <c r="G3" s="6"/>
      <c r="H3" s="6"/>
    </row>
    <row r="4" spans="1:8" x14ac:dyDescent="0.2">
      <c r="A4" t="s">
        <v>2</v>
      </c>
      <c r="B4" s="1">
        <v>44743</v>
      </c>
      <c r="C4" s="2" t="s">
        <v>3</v>
      </c>
      <c r="D4" s="1">
        <v>44773</v>
      </c>
      <c r="F4" s="3"/>
    </row>
    <row r="6" spans="1:8" x14ac:dyDescent="0.2">
      <c r="C6" s="6" t="s">
        <v>4</v>
      </c>
      <c r="D6" s="7"/>
      <c r="E6" s="6" t="s">
        <v>5</v>
      </c>
      <c r="F6" s="6"/>
      <c r="G6" s="6"/>
      <c r="H6" s="6"/>
    </row>
    <row r="7" spans="1:8" x14ac:dyDescent="0.2">
      <c r="A7" t="s">
        <v>6</v>
      </c>
      <c r="B7" s="4" t="s">
        <v>45</v>
      </c>
      <c r="D7" s="5">
        <v>217.48</v>
      </c>
      <c r="F7" s="5">
        <v>4666.6499999999996</v>
      </c>
      <c r="H7" s="5"/>
    </row>
    <row r="8" spans="1:8" x14ac:dyDescent="0.2">
      <c r="D8" s="5"/>
      <c r="E8" s="5"/>
      <c r="F8" s="5"/>
      <c r="G8" s="5"/>
    </row>
    <row r="9" spans="1:8" x14ac:dyDescent="0.2">
      <c r="A9" t="s">
        <v>8</v>
      </c>
      <c r="B9" t="s">
        <v>29</v>
      </c>
      <c r="C9" s="5">
        <v>360</v>
      </c>
      <c r="D9" s="5"/>
      <c r="E9" s="5"/>
      <c r="F9" s="5"/>
      <c r="G9" s="5"/>
    </row>
    <row r="10" spans="1:8" x14ac:dyDescent="0.2">
      <c r="B10" t="s">
        <v>9</v>
      </c>
      <c r="C10" s="5">
        <v>20</v>
      </c>
      <c r="D10" s="5"/>
      <c r="E10" s="5"/>
      <c r="F10" s="5"/>
      <c r="G10" s="5"/>
    </row>
    <row r="11" spans="1:8" x14ac:dyDescent="0.2">
      <c r="B11" t="s">
        <v>43</v>
      </c>
      <c r="C11" s="5">
        <v>10</v>
      </c>
      <c r="D11" s="5"/>
      <c r="E11" s="5"/>
      <c r="F11" s="5"/>
      <c r="G11" s="5"/>
    </row>
    <row r="12" spans="1:8" x14ac:dyDescent="0.2">
      <c r="B12" t="s">
        <v>12</v>
      </c>
      <c r="C12" s="5">
        <v>108</v>
      </c>
      <c r="D12" s="5"/>
      <c r="E12" s="5"/>
      <c r="F12" s="5"/>
      <c r="G12" s="5"/>
    </row>
    <row r="13" spans="1:8" x14ac:dyDescent="0.2">
      <c r="B13" t="s">
        <v>46</v>
      </c>
      <c r="C13" s="5">
        <v>58.4</v>
      </c>
      <c r="D13" s="5"/>
      <c r="E13" s="5"/>
      <c r="F13" s="5"/>
      <c r="G13" s="5"/>
    </row>
    <row r="14" spans="1:8" x14ac:dyDescent="0.2">
      <c r="B14" t="s">
        <v>47</v>
      </c>
      <c r="C14" s="5">
        <v>234</v>
      </c>
      <c r="D14" s="5"/>
      <c r="E14" s="5"/>
      <c r="F14" s="5"/>
      <c r="G14" s="5"/>
    </row>
    <row r="15" spans="1:8" x14ac:dyDescent="0.2">
      <c r="B15" t="s">
        <v>48</v>
      </c>
      <c r="C15" s="5">
        <v>133.01</v>
      </c>
      <c r="D15" s="5"/>
      <c r="E15" s="5"/>
      <c r="F15" s="5"/>
      <c r="G15" s="5"/>
    </row>
    <row r="16" spans="1:8" x14ac:dyDescent="0.2">
      <c r="B16" t="s">
        <v>49</v>
      </c>
      <c r="C16" s="5">
        <v>21.6</v>
      </c>
      <c r="D16" s="5"/>
      <c r="E16" s="5"/>
      <c r="F16" s="5"/>
      <c r="G16" s="5"/>
    </row>
    <row r="17" spans="1:8" x14ac:dyDescent="0.2">
      <c r="B17" t="s">
        <v>50</v>
      </c>
      <c r="C17" s="5">
        <v>98</v>
      </c>
      <c r="D17" s="5"/>
      <c r="E17" s="5"/>
      <c r="F17" s="5"/>
      <c r="G17" s="5"/>
    </row>
    <row r="18" spans="1:8" x14ac:dyDescent="0.2">
      <c r="B18" t="s">
        <v>51</v>
      </c>
      <c r="C18" s="5">
        <v>200</v>
      </c>
      <c r="D18" s="5"/>
      <c r="E18" s="5"/>
      <c r="F18" s="5"/>
      <c r="G18" s="5"/>
    </row>
    <row r="19" spans="1:8" x14ac:dyDescent="0.2">
      <c r="B19" t="s">
        <v>52</v>
      </c>
      <c r="C19" s="5">
        <v>150</v>
      </c>
      <c r="D19" s="5"/>
      <c r="E19" s="5"/>
      <c r="F19" s="5"/>
      <c r="G19" s="5"/>
    </row>
    <row r="20" spans="1:8" x14ac:dyDescent="0.2">
      <c r="B20" t="s">
        <v>53</v>
      </c>
      <c r="C20" s="5">
        <v>120</v>
      </c>
      <c r="D20" s="5"/>
      <c r="E20" s="5"/>
      <c r="F20" s="5"/>
      <c r="G20" s="5"/>
    </row>
    <row r="21" spans="1:8" x14ac:dyDescent="0.2">
      <c r="B21" t="s">
        <v>54</v>
      </c>
      <c r="C21" s="5">
        <v>62.1</v>
      </c>
      <c r="D21" s="5"/>
      <c r="E21" s="5"/>
      <c r="F21" s="5"/>
      <c r="G21" s="5"/>
    </row>
    <row r="22" spans="1:8" x14ac:dyDescent="0.2">
      <c r="B22" t="s">
        <v>40</v>
      </c>
      <c r="C22" s="5">
        <v>335.05</v>
      </c>
      <c r="D22" s="5"/>
      <c r="E22" s="5"/>
      <c r="F22" s="5"/>
      <c r="G22" s="5"/>
    </row>
    <row r="23" spans="1:8" x14ac:dyDescent="0.2">
      <c r="C23" s="5"/>
      <c r="D23" s="5"/>
      <c r="E23" s="5"/>
      <c r="F23" s="5"/>
      <c r="G23" s="5"/>
    </row>
    <row r="24" spans="1:8" x14ac:dyDescent="0.2">
      <c r="A24" t="s">
        <v>8</v>
      </c>
      <c r="C24" s="5"/>
      <c r="D24" s="5">
        <f>SUM(C9:C22)</f>
        <v>1910.1599999999999</v>
      </c>
      <c r="E24" s="5"/>
      <c r="F24" s="5">
        <v>2500</v>
      </c>
      <c r="G24" s="5"/>
      <c r="H24" s="5"/>
    </row>
    <row r="25" spans="1:8" x14ac:dyDescent="0.2">
      <c r="C25" s="5"/>
      <c r="D25" s="5"/>
      <c r="E25" s="5"/>
      <c r="F25" s="5"/>
      <c r="G25" s="5"/>
    </row>
    <row r="26" spans="1:8" x14ac:dyDescent="0.2">
      <c r="A26" t="s">
        <v>20</v>
      </c>
      <c r="C26" s="5">
        <v>0</v>
      </c>
      <c r="D26" s="5"/>
      <c r="E26" s="5"/>
      <c r="F26" s="5">
        <v>0</v>
      </c>
      <c r="G26" s="5"/>
    </row>
    <row r="27" spans="1:8" x14ac:dyDescent="0.2">
      <c r="C27" s="5"/>
      <c r="D27" s="5"/>
      <c r="E27" s="5"/>
      <c r="F27" s="5"/>
      <c r="G27" s="5"/>
    </row>
    <row r="28" spans="1:8" x14ac:dyDescent="0.2">
      <c r="C28" s="5"/>
      <c r="D28" s="5"/>
      <c r="E28" s="5"/>
      <c r="F28" s="5"/>
      <c r="G28" s="5"/>
    </row>
    <row r="29" spans="1:8" x14ac:dyDescent="0.2">
      <c r="A29" t="s">
        <v>21</v>
      </c>
      <c r="C29" s="5"/>
      <c r="D29" s="5">
        <f>SUM(D24)</f>
        <v>1910.1599999999999</v>
      </c>
      <c r="E29" s="5"/>
      <c r="F29" s="5">
        <f>SUM(F24+F26)</f>
        <v>2500</v>
      </c>
      <c r="G29" s="5"/>
      <c r="H29" s="5"/>
    </row>
    <row r="30" spans="1:8" x14ac:dyDescent="0.2">
      <c r="C30" s="5"/>
      <c r="D30" s="5"/>
      <c r="E30" s="5"/>
      <c r="F30" s="5"/>
      <c r="G30" s="5"/>
    </row>
    <row r="31" spans="1:8" x14ac:dyDescent="0.2">
      <c r="A31" t="s">
        <v>22</v>
      </c>
      <c r="C31" s="5"/>
      <c r="D31" s="5">
        <v>2500</v>
      </c>
      <c r="E31" s="5"/>
      <c r="F31" s="5">
        <v>0.04</v>
      </c>
      <c r="G31" s="5"/>
    </row>
    <row r="32" spans="1:8" x14ac:dyDescent="0.2">
      <c r="C32" s="5"/>
      <c r="D32" s="5"/>
      <c r="E32" s="5"/>
      <c r="F32" s="5"/>
      <c r="G32" s="5"/>
    </row>
    <row r="33" spans="1:8" x14ac:dyDescent="0.2">
      <c r="C33" s="5"/>
      <c r="D33" s="5"/>
      <c r="E33" s="5"/>
      <c r="F33" s="5"/>
      <c r="G33" s="5"/>
    </row>
    <row r="34" spans="1:8" x14ac:dyDescent="0.2">
      <c r="A34" t="s">
        <v>23</v>
      </c>
      <c r="C34" s="5">
        <v>0</v>
      </c>
      <c r="D34" s="5"/>
      <c r="E34" s="5"/>
      <c r="F34" s="5">
        <v>0</v>
      </c>
      <c r="G34" s="5"/>
    </row>
    <row r="35" spans="1:8" x14ac:dyDescent="0.2">
      <c r="C35" s="5"/>
      <c r="D35" s="5"/>
      <c r="E35" s="5"/>
      <c r="F35" s="5"/>
      <c r="G35" s="5"/>
    </row>
    <row r="36" spans="1:8" x14ac:dyDescent="0.2">
      <c r="A36" t="s">
        <v>24</v>
      </c>
      <c r="C36" s="5"/>
      <c r="D36" s="5">
        <f>SUM(D31+D32+C34)</f>
        <v>2500</v>
      </c>
      <c r="E36" s="5"/>
      <c r="F36" s="5">
        <f>SUM(F31:F34)</f>
        <v>0.04</v>
      </c>
      <c r="G36" s="5"/>
      <c r="H36" s="5"/>
    </row>
    <row r="39" spans="1:8" x14ac:dyDescent="0.2">
      <c r="A39" t="s">
        <v>25</v>
      </c>
      <c r="B39" s="3">
        <v>44773</v>
      </c>
      <c r="D39" s="5">
        <f>SUM(D7-D29+D36)</f>
        <v>807.32000000000016</v>
      </c>
      <c r="F39" s="5">
        <f>SUM(F7-F29+F36)</f>
        <v>2166.6899999999996</v>
      </c>
      <c r="H39" s="5"/>
    </row>
    <row r="41" spans="1:8" x14ac:dyDescent="0.2">
      <c r="A41" t="s">
        <v>26</v>
      </c>
      <c r="B41" s="3">
        <v>44773</v>
      </c>
      <c r="D41" s="5">
        <f>SUM(D39+D34-C26)</f>
        <v>807.32000000000016</v>
      </c>
      <c r="F41" s="5">
        <f>SUM(F39-F26+F34)</f>
        <v>2166.6899999999996</v>
      </c>
      <c r="H41" s="5"/>
    </row>
  </sheetData>
  <mergeCells count="5">
    <mergeCell ref="A1:H1"/>
    <mergeCell ref="A3:H3"/>
    <mergeCell ref="C6:D6"/>
    <mergeCell ref="E6:F6"/>
    <mergeCell ref="G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BF099-5AB9-AA43-A11A-D10A1C7F5636}">
  <dimension ref="A1:H41"/>
  <sheetViews>
    <sheetView zoomScale="150" zoomScaleNormal="150" workbookViewId="0"/>
  </sheetViews>
  <sheetFormatPr baseColWidth="10" defaultRowHeight="16" x14ac:dyDescent="0.2"/>
  <cols>
    <col min="1" max="2" width="21.6640625" customWidth="1"/>
  </cols>
  <sheetData>
    <row r="1" spans="1:8" x14ac:dyDescent="0.2">
      <c r="A1" s="6" t="s">
        <v>0</v>
      </c>
      <c r="B1" s="6"/>
      <c r="C1" s="6"/>
      <c r="D1" s="6"/>
      <c r="E1" s="6"/>
      <c r="F1" s="6"/>
      <c r="G1" s="6"/>
      <c r="H1" s="6"/>
    </row>
    <row r="3" spans="1:8" x14ac:dyDescent="0.2">
      <c r="A3" s="6" t="s">
        <v>55</v>
      </c>
      <c r="B3" s="6"/>
      <c r="C3" s="6"/>
      <c r="D3" s="6"/>
      <c r="E3" s="6"/>
      <c r="F3" s="6"/>
      <c r="G3" s="6"/>
      <c r="H3" s="6"/>
    </row>
    <row r="4" spans="1:8" x14ac:dyDescent="0.2">
      <c r="A4" t="s">
        <v>2</v>
      </c>
      <c r="B4" s="1">
        <v>44774</v>
      </c>
      <c r="C4" s="2" t="s">
        <v>3</v>
      </c>
      <c r="D4" s="1">
        <v>44804</v>
      </c>
      <c r="F4" s="3"/>
    </row>
    <row r="6" spans="1:8" x14ac:dyDescent="0.2">
      <c r="C6" s="6" t="s">
        <v>4</v>
      </c>
      <c r="D6" s="7"/>
      <c r="E6" s="6" t="s">
        <v>5</v>
      </c>
      <c r="F6" s="6"/>
      <c r="G6" s="6"/>
      <c r="H6" s="6"/>
    </row>
    <row r="7" spans="1:8" x14ac:dyDescent="0.2">
      <c r="A7" t="s">
        <v>6</v>
      </c>
      <c r="B7" s="4" t="s">
        <v>56</v>
      </c>
      <c r="D7" s="5">
        <v>807.32</v>
      </c>
      <c r="F7" s="5">
        <v>2166.69</v>
      </c>
      <c r="H7" s="5"/>
    </row>
    <row r="8" spans="1:8" x14ac:dyDescent="0.2">
      <c r="D8" s="5"/>
      <c r="E8" s="5"/>
      <c r="F8" s="5"/>
      <c r="G8" s="5"/>
    </row>
    <row r="9" spans="1:8" x14ac:dyDescent="0.2">
      <c r="A9" t="s">
        <v>8</v>
      </c>
      <c r="B9" t="s">
        <v>9</v>
      </c>
      <c r="C9" s="5">
        <v>20</v>
      </c>
      <c r="D9" s="5"/>
      <c r="E9" s="5"/>
      <c r="F9" s="5"/>
      <c r="G9" s="5"/>
    </row>
    <row r="10" spans="1:8" x14ac:dyDescent="0.2">
      <c r="B10" t="s">
        <v>57</v>
      </c>
      <c r="C10" s="5">
        <v>57.46</v>
      </c>
      <c r="D10" s="5"/>
      <c r="E10" s="5"/>
      <c r="F10" s="5"/>
      <c r="G10" s="5"/>
    </row>
    <row r="11" spans="1:8" x14ac:dyDescent="0.2">
      <c r="B11" t="s">
        <v>29</v>
      </c>
      <c r="C11" s="5">
        <v>90</v>
      </c>
      <c r="D11" s="5"/>
      <c r="E11" s="5"/>
      <c r="F11" s="5"/>
      <c r="G11" s="5"/>
    </row>
    <row r="12" spans="1:8" x14ac:dyDescent="0.2">
      <c r="B12" t="s">
        <v>58</v>
      </c>
      <c r="C12" s="5">
        <v>10.4</v>
      </c>
      <c r="D12" s="5"/>
      <c r="E12" s="5"/>
      <c r="F12" s="5"/>
      <c r="G12" s="5"/>
    </row>
    <row r="13" spans="1:8" x14ac:dyDescent="0.2">
      <c r="B13" t="s">
        <v>59</v>
      </c>
      <c r="C13" s="5">
        <v>10</v>
      </c>
      <c r="D13" s="5"/>
      <c r="E13" s="5"/>
      <c r="F13" s="5"/>
      <c r="G13" s="5"/>
    </row>
    <row r="14" spans="1:8" x14ac:dyDescent="0.2">
      <c r="B14" t="s">
        <v>12</v>
      </c>
      <c r="C14" s="5">
        <v>108</v>
      </c>
      <c r="D14" s="5"/>
      <c r="E14" s="5"/>
      <c r="F14" s="5"/>
      <c r="G14" s="5"/>
    </row>
    <row r="15" spans="1:8" x14ac:dyDescent="0.2">
      <c r="B15" t="s">
        <v>60</v>
      </c>
      <c r="C15" s="5">
        <v>334.6</v>
      </c>
      <c r="D15" s="5"/>
      <c r="E15" s="5"/>
      <c r="F15" s="5"/>
      <c r="G15" s="5"/>
    </row>
    <row r="16" spans="1:8" x14ac:dyDescent="0.2">
      <c r="C16" s="5"/>
      <c r="D16" s="5"/>
      <c r="E16" s="5"/>
      <c r="F16" s="5"/>
      <c r="G16" s="5"/>
    </row>
    <row r="17" spans="1:8" x14ac:dyDescent="0.2">
      <c r="C17" s="5"/>
      <c r="D17" s="5"/>
      <c r="E17" s="5"/>
      <c r="F17" s="5"/>
      <c r="G17" s="5"/>
    </row>
    <row r="18" spans="1:8" x14ac:dyDescent="0.2">
      <c r="C18" s="5"/>
      <c r="D18" s="5"/>
      <c r="E18" s="5"/>
      <c r="F18" s="5"/>
      <c r="G18" s="5"/>
    </row>
    <row r="19" spans="1:8" x14ac:dyDescent="0.2">
      <c r="C19" s="5"/>
      <c r="D19" s="5"/>
      <c r="E19" s="5"/>
      <c r="F19" s="5"/>
      <c r="G19" s="5"/>
    </row>
    <row r="20" spans="1:8" x14ac:dyDescent="0.2">
      <c r="C20" s="5"/>
      <c r="D20" s="5"/>
      <c r="E20" s="5"/>
      <c r="F20" s="5"/>
      <c r="G20" s="5"/>
    </row>
    <row r="21" spans="1:8" x14ac:dyDescent="0.2">
      <c r="C21" s="5"/>
      <c r="D21" s="5"/>
      <c r="E21" s="5"/>
      <c r="F21" s="5"/>
      <c r="G21" s="5"/>
    </row>
    <row r="22" spans="1:8" x14ac:dyDescent="0.2">
      <c r="C22" s="5"/>
      <c r="D22" s="5"/>
      <c r="E22" s="5"/>
      <c r="F22" s="5"/>
      <c r="G22" s="5"/>
    </row>
    <row r="23" spans="1:8" x14ac:dyDescent="0.2">
      <c r="C23" s="5"/>
      <c r="D23" s="5"/>
      <c r="E23" s="5"/>
      <c r="F23" s="5"/>
      <c r="G23" s="5"/>
    </row>
    <row r="24" spans="1:8" x14ac:dyDescent="0.2">
      <c r="A24" t="s">
        <v>8</v>
      </c>
      <c r="C24" s="5"/>
      <c r="D24" s="5">
        <f>SUM(C9:C22)</f>
        <v>630.46</v>
      </c>
      <c r="E24" s="5"/>
      <c r="F24" s="5">
        <v>0</v>
      </c>
      <c r="G24" s="5"/>
      <c r="H24" s="5"/>
    </row>
    <row r="25" spans="1:8" x14ac:dyDescent="0.2">
      <c r="C25" s="5"/>
      <c r="D25" s="5"/>
      <c r="E25" s="5"/>
      <c r="F25" s="5"/>
      <c r="G25" s="5"/>
    </row>
    <row r="26" spans="1:8" x14ac:dyDescent="0.2">
      <c r="A26" t="s">
        <v>20</v>
      </c>
      <c r="C26" s="5">
        <v>0</v>
      </c>
      <c r="D26" s="5"/>
      <c r="E26" s="5"/>
      <c r="F26" s="5">
        <v>0</v>
      </c>
      <c r="G26" s="5"/>
    </row>
    <row r="27" spans="1:8" x14ac:dyDescent="0.2">
      <c r="C27" s="5"/>
      <c r="D27" s="5"/>
      <c r="E27" s="5"/>
      <c r="F27" s="5"/>
      <c r="G27" s="5"/>
    </row>
    <row r="28" spans="1:8" x14ac:dyDescent="0.2">
      <c r="C28" s="5"/>
      <c r="D28" s="5"/>
      <c r="E28" s="5"/>
      <c r="F28" s="5"/>
      <c r="G28" s="5"/>
    </row>
    <row r="29" spans="1:8" x14ac:dyDescent="0.2">
      <c r="A29" t="s">
        <v>21</v>
      </c>
      <c r="C29" s="5"/>
      <c r="D29" s="5">
        <f>SUM(D24)</f>
        <v>630.46</v>
      </c>
      <c r="E29" s="5"/>
      <c r="F29" s="5">
        <f>SUM(F24+F26)</f>
        <v>0</v>
      </c>
      <c r="G29" s="5"/>
      <c r="H29" s="5"/>
    </row>
    <row r="30" spans="1:8" x14ac:dyDescent="0.2">
      <c r="C30" s="5"/>
      <c r="D30" s="5"/>
      <c r="E30" s="5"/>
      <c r="F30" s="5"/>
      <c r="G30" s="5"/>
    </row>
    <row r="31" spans="1:8" x14ac:dyDescent="0.2">
      <c r="A31" t="s">
        <v>22</v>
      </c>
      <c r="C31" s="5"/>
      <c r="D31" s="5">
        <v>0</v>
      </c>
      <c r="E31" s="5"/>
      <c r="F31" s="5">
        <v>0.08</v>
      </c>
      <c r="G31" s="5"/>
    </row>
    <row r="32" spans="1:8" x14ac:dyDescent="0.2">
      <c r="C32" s="5"/>
      <c r="D32" s="5"/>
      <c r="E32" s="5"/>
      <c r="F32" s="5"/>
      <c r="G32" s="5"/>
    </row>
    <row r="33" spans="1:8" x14ac:dyDescent="0.2">
      <c r="C33" s="5"/>
      <c r="D33" s="5"/>
      <c r="E33" s="5"/>
      <c r="F33" s="5"/>
      <c r="G33" s="5"/>
    </row>
    <row r="34" spans="1:8" x14ac:dyDescent="0.2">
      <c r="A34" t="s">
        <v>23</v>
      </c>
      <c r="C34" s="5">
        <v>0</v>
      </c>
      <c r="D34" s="5"/>
      <c r="E34" s="5"/>
      <c r="F34" s="5">
        <v>0</v>
      </c>
      <c r="G34" s="5"/>
    </row>
    <row r="35" spans="1:8" x14ac:dyDescent="0.2">
      <c r="C35" s="5"/>
      <c r="D35" s="5"/>
      <c r="E35" s="5"/>
      <c r="F35" s="5"/>
      <c r="G35" s="5"/>
    </row>
    <row r="36" spans="1:8" x14ac:dyDescent="0.2">
      <c r="A36" t="s">
        <v>24</v>
      </c>
      <c r="C36" s="5"/>
      <c r="D36" s="5">
        <f>SUM(D31+D32+C34)</f>
        <v>0</v>
      </c>
      <c r="E36" s="5"/>
      <c r="F36" s="5">
        <f>SUM(F31:F34)</f>
        <v>0.08</v>
      </c>
      <c r="G36" s="5"/>
      <c r="H36" s="5"/>
    </row>
    <row r="39" spans="1:8" x14ac:dyDescent="0.2">
      <c r="A39" t="s">
        <v>25</v>
      </c>
      <c r="B39" s="3">
        <v>44804</v>
      </c>
      <c r="D39" s="5">
        <f>SUM(D7-D29+D36)</f>
        <v>176.86</v>
      </c>
      <c r="F39" s="5">
        <f>SUM(F7-F29+F36)</f>
        <v>2166.77</v>
      </c>
      <c r="H39" s="5"/>
    </row>
    <row r="41" spans="1:8" x14ac:dyDescent="0.2">
      <c r="A41" t="s">
        <v>26</v>
      </c>
      <c r="B41" s="3">
        <v>44804</v>
      </c>
      <c r="D41" s="5">
        <f>SUM(D39+D34-C26)</f>
        <v>176.86</v>
      </c>
      <c r="F41" s="5">
        <f>SUM(F39-F26+F34)</f>
        <v>2166.77</v>
      </c>
      <c r="H41" s="5"/>
    </row>
  </sheetData>
  <mergeCells count="5">
    <mergeCell ref="A1:H1"/>
    <mergeCell ref="A3:H3"/>
    <mergeCell ref="C6:D6"/>
    <mergeCell ref="E6:F6"/>
    <mergeCell ref="G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DF9CA-5B38-8747-9739-FD5AF1416D4C}">
  <dimension ref="A2:H30"/>
  <sheetViews>
    <sheetView zoomScale="150" zoomScaleNormal="150" workbookViewId="0"/>
  </sheetViews>
  <sheetFormatPr baseColWidth="10" defaultRowHeight="16" x14ac:dyDescent="0.2"/>
  <cols>
    <col min="1" max="1" width="21.83203125" customWidth="1"/>
    <col min="2" max="2" width="21.6640625" customWidth="1"/>
  </cols>
  <sheetData>
    <row r="2" spans="1:8" x14ac:dyDescent="0.2">
      <c r="A2" s="6" t="s">
        <v>61</v>
      </c>
      <c r="B2" s="6"/>
      <c r="C2" s="6"/>
      <c r="D2" s="6"/>
      <c r="E2" s="6"/>
      <c r="F2" s="6"/>
      <c r="G2" s="6"/>
      <c r="H2" s="6"/>
    </row>
    <row r="3" spans="1:8" x14ac:dyDescent="0.2">
      <c r="A3" t="s">
        <v>2</v>
      </c>
      <c r="B3" s="1">
        <v>44805</v>
      </c>
      <c r="C3" s="2" t="s">
        <v>3</v>
      </c>
      <c r="D3" s="1">
        <v>44834</v>
      </c>
      <c r="F3" s="3"/>
    </row>
    <row r="5" spans="1:8" x14ac:dyDescent="0.2">
      <c r="C5" s="6" t="s">
        <v>4</v>
      </c>
      <c r="D5" s="7"/>
      <c r="E5" s="6" t="s">
        <v>5</v>
      </c>
      <c r="F5" s="6"/>
      <c r="G5" s="6"/>
      <c r="H5" s="6"/>
    </row>
    <row r="6" spans="1:8" x14ac:dyDescent="0.2">
      <c r="A6" t="s">
        <v>6</v>
      </c>
      <c r="B6" s="4" t="s">
        <v>62</v>
      </c>
      <c r="D6" s="5">
        <v>176.86</v>
      </c>
      <c r="F6" s="5">
        <v>2166.77</v>
      </c>
      <c r="H6" s="5"/>
    </row>
    <row r="7" spans="1:8" x14ac:dyDescent="0.2">
      <c r="D7" s="5"/>
      <c r="E7" s="5"/>
      <c r="F7" s="5"/>
      <c r="G7" s="5"/>
    </row>
    <row r="8" spans="1:8" x14ac:dyDescent="0.2">
      <c r="A8" t="s">
        <v>8</v>
      </c>
      <c r="B8" t="s">
        <v>29</v>
      </c>
      <c r="C8" s="5">
        <v>180</v>
      </c>
      <c r="D8" s="5"/>
      <c r="E8" s="5"/>
      <c r="F8" s="5"/>
      <c r="G8" s="5"/>
    </row>
    <row r="9" spans="1:8" x14ac:dyDescent="0.2">
      <c r="B9" t="s">
        <v>12</v>
      </c>
      <c r="C9" s="5">
        <v>108</v>
      </c>
      <c r="D9" s="5"/>
      <c r="E9" s="5"/>
      <c r="F9" s="5"/>
      <c r="G9" s="5"/>
    </row>
    <row r="10" spans="1:8" x14ac:dyDescent="0.2">
      <c r="C10" s="5"/>
      <c r="D10" s="5"/>
      <c r="E10" s="5"/>
      <c r="F10" s="5"/>
      <c r="G10" s="5"/>
    </row>
    <row r="11" spans="1:8" x14ac:dyDescent="0.2">
      <c r="C11" s="5"/>
      <c r="D11" s="5"/>
      <c r="E11" s="5"/>
      <c r="F11" s="5"/>
      <c r="G11" s="5"/>
    </row>
    <row r="12" spans="1:8" x14ac:dyDescent="0.2">
      <c r="C12" s="5"/>
      <c r="D12" s="5"/>
      <c r="E12" s="5"/>
      <c r="F12" s="5"/>
      <c r="G12" s="5"/>
    </row>
    <row r="13" spans="1:8" x14ac:dyDescent="0.2">
      <c r="A13" t="s">
        <v>8</v>
      </c>
      <c r="C13" s="5"/>
      <c r="D13" s="5">
        <f>SUM(C8:C11)</f>
        <v>288</v>
      </c>
      <c r="E13" s="5"/>
      <c r="F13" s="5">
        <v>200</v>
      </c>
      <c r="G13" s="5"/>
      <c r="H13" s="5"/>
    </row>
    <row r="14" spans="1:8" x14ac:dyDescent="0.2">
      <c r="C14" s="5"/>
      <c r="D14" s="5"/>
      <c r="E14" s="5"/>
      <c r="F14" s="5"/>
      <c r="G14" s="5"/>
    </row>
    <row r="15" spans="1:8" x14ac:dyDescent="0.2">
      <c r="A15" t="s">
        <v>20</v>
      </c>
      <c r="C15" s="5">
        <v>0</v>
      </c>
      <c r="D15" s="5"/>
      <c r="E15" s="5"/>
      <c r="F15" s="5">
        <v>0</v>
      </c>
      <c r="G15" s="5"/>
    </row>
    <row r="16" spans="1:8" x14ac:dyDescent="0.2">
      <c r="C16" s="5"/>
      <c r="D16" s="5"/>
      <c r="E16" s="5"/>
      <c r="F16" s="5"/>
      <c r="G16" s="5"/>
    </row>
    <row r="17" spans="1:8" x14ac:dyDescent="0.2">
      <c r="C17" s="5"/>
      <c r="D17" s="5"/>
      <c r="E17" s="5"/>
      <c r="F17" s="5"/>
      <c r="G17" s="5"/>
    </row>
    <row r="18" spans="1:8" x14ac:dyDescent="0.2">
      <c r="A18" t="s">
        <v>21</v>
      </c>
      <c r="C18" s="5"/>
      <c r="D18" s="5">
        <f>SUM(D13)</f>
        <v>288</v>
      </c>
      <c r="E18" s="5"/>
      <c r="F18" s="5">
        <f>SUM(F13+F15)</f>
        <v>200</v>
      </c>
      <c r="G18" s="5"/>
      <c r="H18" s="5"/>
    </row>
    <row r="19" spans="1:8" x14ac:dyDescent="0.2">
      <c r="C19" s="5"/>
      <c r="D19" s="5"/>
      <c r="E19" s="5"/>
      <c r="F19" s="5"/>
      <c r="G19" s="5"/>
    </row>
    <row r="20" spans="1:8" x14ac:dyDescent="0.2">
      <c r="A20" t="s">
        <v>22</v>
      </c>
      <c r="C20" s="5"/>
      <c r="D20" s="5">
        <v>200</v>
      </c>
      <c r="E20" s="5"/>
      <c r="F20" s="5">
        <v>0.11</v>
      </c>
      <c r="G20" s="5"/>
    </row>
    <row r="21" spans="1:8" x14ac:dyDescent="0.2">
      <c r="C21" s="5"/>
      <c r="D21" s="5"/>
      <c r="E21" s="5"/>
      <c r="F21" s="5">
        <v>6985.76</v>
      </c>
      <c r="G21" s="5"/>
    </row>
    <row r="22" spans="1:8" x14ac:dyDescent="0.2">
      <c r="C22" s="5"/>
      <c r="D22" s="5"/>
      <c r="E22" s="5"/>
      <c r="F22" s="5"/>
      <c r="G22" s="5"/>
    </row>
    <row r="23" spans="1:8" x14ac:dyDescent="0.2">
      <c r="A23" t="s">
        <v>23</v>
      </c>
      <c r="C23" s="5">
        <v>0</v>
      </c>
      <c r="D23" s="5"/>
      <c r="E23" s="5"/>
      <c r="F23" s="5">
        <v>0</v>
      </c>
      <c r="G23" s="5"/>
    </row>
    <row r="24" spans="1:8" x14ac:dyDescent="0.2">
      <c r="C24" s="5"/>
      <c r="D24" s="5"/>
      <c r="E24" s="5"/>
      <c r="F24" s="5"/>
      <c r="G24" s="5"/>
    </row>
    <row r="25" spans="1:8" x14ac:dyDescent="0.2">
      <c r="A25" t="s">
        <v>24</v>
      </c>
      <c r="C25" s="5"/>
      <c r="D25" s="5">
        <f>SUM(D20+D21+C23)</f>
        <v>200</v>
      </c>
      <c r="E25" s="5"/>
      <c r="F25" s="5">
        <f>SUM(F20:F23)</f>
        <v>6985.87</v>
      </c>
      <c r="G25" s="5"/>
      <c r="H25" s="5"/>
    </row>
    <row r="28" spans="1:8" x14ac:dyDescent="0.2">
      <c r="A28" t="s">
        <v>25</v>
      </c>
      <c r="B28" s="3">
        <v>44834</v>
      </c>
      <c r="D28" s="5">
        <f>SUM(D6-D18+D25)</f>
        <v>88.860000000000014</v>
      </c>
      <c r="F28" s="5">
        <f>SUM(F6-F18+F25)</f>
        <v>8952.64</v>
      </c>
      <c r="H28" s="5"/>
    </row>
    <row r="30" spans="1:8" x14ac:dyDescent="0.2">
      <c r="A30" t="s">
        <v>26</v>
      </c>
      <c r="B30" s="3">
        <v>44834</v>
      </c>
      <c r="D30" s="5">
        <f>SUM(D28+D23-C15)</f>
        <v>88.860000000000014</v>
      </c>
      <c r="F30" s="5">
        <f>SUM(F28-F15+F23)</f>
        <v>8952.64</v>
      </c>
      <c r="H30" s="5"/>
    </row>
  </sheetData>
  <mergeCells count="4">
    <mergeCell ref="A2:H2"/>
    <mergeCell ref="C5:D5"/>
    <mergeCell ref="E5:F5"/>
    <mergeCell ref="G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22E71-C3A6-1046-9E92-D1080F227872}">
  <dimension ref="A1:H35"/>
  <sheetViews>
    <sheetView zoomScale="150" zoomScaleNormal="150" workbookViewId="0"/>
  </sheetViews>
  <sheetFormatPr baseColWidth="10" defaultRowHeight="16" x14ac:dyDescent="0.2"/>
  <cols>
    <col min="1" max="1" width="21.83203125" customWidth="1"/>
    <col min="2" max="2" width="35.5" customWidth="1"/>
  </cols>
  <sheetData>
    <row r="1" spans="1:8" x14ac:dyDescent="0.2">
      <c r="A1" s="6" t="s">
        <v>0</v>
      </c>
      <c r="B1" s="6"/>
      <c r="C1" s="6"/>
      <c r="D1" s="6"/>
      <c r="E1" s="6"/>
      <c r="F1" s="6"/>
      <c r="G1" s="6"/>
      <c r="H1" s="6"/>
    </row>
    <row r="3" spans="1:8" x14ac:dyDescent="0.2">
      <c r="A3" s="6" t="s">
        <v>63</v>
      </c>
      <c r="B3" s="6"/>
      <c r="C3" s="6"/>
      <c r="D3" s="6"/>
      <c r="E3" s="6"/>
      <c r="F3" s="6"/>
      <c r="G3" s="6"/>
      <c r="H3" s="6"/>
    </row>
    <row r="4" spans="1:8" x14ac:dyDescent="0.2">
      <c r="A4" t="s">
        <v>2</v>
      </c>
      <c r="B4" s="1">
        <v>44835</v>
      </c>
      <c r="C4" s="2" t="s">
        <v>3</v>
      </c>
      <c r="D4" s="1">
        <v>44865</v>
      </c>
      <c r="F4" s="3"/>
    </row>
    <row r="6" spans="1:8" x14ac:dyDescent="0.2">
      <c r="C6" s="6" t="s">
        <v>4</v>
      </c>
      <c r="D6" s="7"/>
      <c r="E6" s="6" t="s">
        <v>5</v>
      </c>
      <c r="F6" s="6"/>
      <c r="G6" s="6"/>
      <c r="H6" s="6"/>
    </row>
    <row r="7" spans="1:8" x14ac:dyDescent="0.2">
      <c r="A7" t="s">
        <v>6</v>
      </c>
      <c r="B7" s="4" t="s">
        <v>64</v>
      </c>
      <c r="D7" s="5">
        <v>88.86</v>
      </c>
      <c r="F7" s="5">
        <v>8952.64</v>
      </c>
      <c r="H7" s="5"/>
    </row>
    <row r="8" spans="1:8" x14ac:dyDescent="0.2">
      <c r="D8" s="5"/>
      <c r="E8" s="5"/>
      <c r="F8" s="5"/>
      <c r="G8" s="5"/>
    </row>
    <row r="9" spans="1:8" x14ac:dyDescent="0.2">
      <c r="A9" t="s">
        <v>8</v>
      </c>
      <c r="B9" t="s">
        <v>29</v>
      </c>
      <c r="C9" s="5">
        <v>180</v>
      </c>
      <c r="D9" s="5"/>
      <c r="E9" s="5"/>
      <c r="F9" s="5"/>
      <c r="G9" s="5"/>
    </row>
    <row r="10" spans="1:8" x14ac:dyDescent="0.2">
      <c r="B10" t="s">
        <v>12</v>
      </c>
      <c r="C10" s="5">
        <v>108</v>
      </c>
      <c r="D10" s="5"/>
      <c r="E10" s="5"/>
      <c r="F10" s="5"/>
      <c r="G10" s="5"/>
    </row>
    <row r="11" spans="1:8" x14ac:dyDescent="0.2">
      <c r="B11" t="s">
        <v>65</v>
      </c>
      <c r="C11" s="5">
        <v>669</v>
      </c>
      <c r="D11" s="5"/>
      <c r="E11" s="5"/>
      <c r="F11" s="5"/>
      <c r="G11" s="5"/>
    </row>
    <row r="12" spans="1:8" x14ac:dyDescent="0.2">
      <c r="B12" t="s">
        <v>9</v>
      </c>
      <c r="C12" s="5">
        <v>25</v>
      </c>
      <c r="D12" s="5"/>
      <c r="E12" s="5"/>
      <c r="F12" s="5"/>
      <c r="G12" s="5"/>
    </row>
    <row r="13" spans="1:8" x14ac:dyDescent="0.2">
      <c r="B13" t="s">
        <v>66</v>
      </c>
      <c r="C13" s="5">
        <v>21</v>
      </c>
      <c r="D13" s="5"/>
      <c r="E13" s="5"/>
      <c r="F13" s="5"/>
      <c r="G13" s="5"/>
    </row>
    <row r="14" spans="1:8" x14ac:dyDescent="0.2">
      <c r="B14" t="s">
        <v>34</v>
      </c>
      <c r="C14" s="5">
        <v>20</v>
      </c>
      <c r="D14" s="5"/>
      <c r="E14" s="5"/>
      <c r="F14" s="5"/>
      <c r="G14" s="5"/>
    </row>
    <row r="15" spans="1:8" x14ac:dyDescent="0.2">
      <c r="B15" t="s">
        <v>67</v>
      </c>
      <c r="C15" s="5">
        <v>129.32</v>
      </c>
      <c r="D15" s="5"/>
      <c r="E15" s="5"/>
      <c r="F15" s="5"/>
      <c r="G15" s="5"/>
    </row>
    <row r="16" spans="1:8" x14ac:dyDescent="0.2">
      <c r="B16" t="s">
        <v>68</v>
      </c>
      <c r="C16" s="5">
        <v>1848</v>
      </c>
      <c r="D16" s="5"/>
      <c r="E16" s="5"/>
      <c r="F16" s="5"/>
      <c r="G16" s="5"/>
    </row>
    <row r="17" spans="1:8" x14ac:dyDescent="0.2">
      <c r="B17" t="s">
        <v>54</v>
      </c>
      <c r="C17" s="5">
        <v>62.48</v>
      </c>
      <c r="D17" s="5"/>
      <c r="E17" s="5"/>
      <c r="F17" s="5"/>
      <c r="G17" s="5"/>
    </row>
    <row r="18" spans="1:8" x14ac:dyDescent="0.2">
      <c r="A18" t="s">
        <v>8</v>
      </c>
      <c r="C18" s="5"/>
      <c r="D18" s="5">
        <f>SUM(C9:C17)</f>
        <v>3062.7999999999997</v>
      </c>
      <c r="E18" s="5"/>
      <c r="F18" s="5">
        <v>200</v>
      </c>
      <c r="G18" s="5"/>
      <c r="H18" s="5"/>
    </row>
    <row r="19" spans="1:8" x14ac:dyDescent="0.2">
      <c r="C19" s="5"/>
      <c r="D19" s="5"/>
      <c r="E19" s="5"/>
      <c r="F19" s="5"/>
      <c r="G19" s="5"/>
    </row>
    <row r="20" spans="1:8" x14ac:dyDescent="0.2">
      <c r="A20" t="s">
        <v>20</v>
      </c>
      <c r="C20" s="5">
        <v>0</v>
      </c>
      <c r="D20" s="5"/>
      <c r="E20" s="5"/>
      <c r="F20" s="5">
        <v>0</v>
      </c>
      <c r="G20" s="5"/>
    </row>
    <row r="21" spans="1:8" x14ac:dyDescent="0.2">
      <c r="C21" s="5"/>
      <c r="D21" s="5"/>
      <c r="E21" s="5"/>
      <c r="F21" s="5"/>
      <c r="G21" s="5"/>
    </row>
    <row r="22" spans="1:8" x14ac:dyDescent="0.2">
      <c r="C22" s="5"/>
      <c r="D22" s="5"/>
      <c r="E22" s="5"/>
      <c r="F22" s="5"/>
      <c r="G22" s="5"/>
    </row>
    <row r="23" spans="1:8" x14ac:dyDescent="0.2">
      <c r="A23" t="s">
        <v>21</v>
      </c>
      <c r="C23" s="5"/>
      <c r="D23" s="5">
        <f>SUM(D18)</f>
        <v>3062.7999999999997</v>
      </c>
      <c r="E23" s="5"/>
      <c r="F23" s="5">
        <v>1850</v>
      </c>
      <c r="G23" s="5"/>
      <c r="H23" s="5"/>
    </row>
    <row r="24" spans="1:8" x14ac:dyDescent="0.2">
      <c r="C24" s="5"/>
      <c r="D24" s="5"/>
      <c r="E24" s="5"/>
      <c r="F24" s="5"/>
      <c r="G24" s="5"/>
    </row>
    <row r="25" spans="1:8" x14ac:dyDescent="0.2">
      <c r="A25" t="s">
        <v>22</v>
      </c>
      <c r="B25" t="s">
        <v>69</v>
      </c>
      <c r="C25" s="5"/>
      <c r="D25" s="5">
        <v>1850</v>
      </c>
      <c r="E25" s="5"/>
      <c r="F25" s="5">
        <v>0.37</v>
      </c>
      <c r="G25" s="5"/>
    </row>
    <row r="26" spans="1:8" x14ac:dyDescent="0.2">
      <c r="B26" t="s">
        <v>70</v>
      </c>
      <c r="C26" s="5"/>
      <c r="D26" s="5">
        <v>1540</v>
      </c>
      <c r="E26" s="5"/>
      <c r="F26" s="5"/>
      <c r="G26" s="5"/>
    </row>
    <row r="27" spans="1:8" x14ac:dyDescent="0.2">
      <c r="C27" s="5"/>
      <c r="D27" s="5"/>
      <c r="E27" s="5"/>
      <c r="F27" s="5"/>
      <c r="G27" s="5"/>
    </row>
    <row r="28" spans="1:8" x14ac:dyDescent="0.2">
      <c r="A28" t="s">
        <v>23</v>
      </c>
      <c r="C28" s="5">
        <v>0</v>
      </c>
      <c r="D28" s="5"/>
      <c r="E28" s="5"/>
      <c r="F28" s="5">
        <v>0</v>
      </c>
      <c r="G28" s="5"/>
    </row>
    <row r="29" spans="1:8" x14ac:dyDescent="0.2">
      <c r="C29" s="5"/>
      <c r="D29" s="5"/>
      <c r="E29" s="5"/>
      <c r="F29" s="5"/>
      <c r="G29" s="5"/>
    </row>
    <row r="30" spans="1:8" x14ac:dyDescent="0.2">
      <c r="A30" t="s">
        <v>24</v>
      </c>
      <c r="C30" s="5"/>
      <c r="D30" s="5">
        <f>SUM(D25+D26+C28)</f>
        <v>3390</v>
      </c>
      <c r="E30" s="5"/>
      <c r="F30" s="5">
        <f>SUM(F25:F28)</f>
        <v>0.37</v>
      </c>
      <c r="G30" s="5"/>
      <c r="H30" s="5"/>
    </row>
    <row r="33" spans="1:8" x14ac:dyDescent="0.2">
      <c r="A33" t="s">
        <v>25</v>
      </c>
      <c r="B33" s="3">
        <v>44834</v>
      </c>
      <c r="D33" s="5">
        <f>SUM(D7-D23+D30)</f>
        <v>416.0600000000004</v>
      </c>
      <c r="F33" s="5">
        <f>SUM(F7-F23+F30)</f>
        <v>7103.0099999999993</v>
      </c>
      <c r="H33" s="5"/>
    </row>
    <row r="35" spans="1:8" x14ac:dyDescent="0.2">
      <c r="A35" t="s">
        <v>26</v>
      </c>
      <c r="B35" s="3">
        <v>44834</v>
      </c>
      <c r="D35" s="5">
        <f>SUM(D33+D28-C20)</f>
        <v>416.0600000000004</v>
      </c>
      <c r="F35" s="5">
        <f>SUM(F33-F20+F28)</f>
        <v>7103.0099999999993</v>
      </c>
      <c r="H35" s="5"/>
    </row>
  </sheetData>
  <mergeCells count="5">
    <mergeCell ref="A1:H1"/>
    <mergeCell ref="A3:H3"/>
    <mergeCell ref="C6:D6"/>
    <mergeCell ref="E6:F6"/>
    <mergeCell ref="G6:H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84F80-E2D0-4C48-9166-30D335E65754}">
  <dimension ref="A1:H35"/>
  <sheetViews>
    <sheetView zoomScale="150" zoomScaleNormal="150" workbookViewId="0"/>
  </sheetViews>
  <sheetFormatPr baseColWidth="10" defaultRowHeight="16" x14ac:dyDescent="0.2"/>
  <cols>
    <col min="1" max="1" width="22.33203125" customWidth="1"/>
    <col min="2" max="2" width="24.1640625" customWidth="1"/>
  </cols>
  <sheetData>
    <row r="1" spans="1:8" x14ac:dyDescent="0.2">
      <c r="A1" s="6" t="s">
        <v>0</v>
      </c>
      <c r="B1" s="6"/>
      <c r="C1" s="6"/>
      <c r="D1" s="6"/>
      <c r="E1" s="6"/>
      <c r="F1" s="6"/>
      <c r="G1" s="6"/>
      <c r="H1" s="6"/>
    </row>
    <row r="3" spans="1:8" x14ac:dyDescent="0.2">
      <c r="A3" s="6" t="s">
        <v>71</v>
      </c>
      <c r="B3" s="6"/>
      <c r="C3" s="6"/>
      <c r="D3" s="6"/>
      <c r="E3" s="6"/>
      <c r="F3" s="6"/>
      <c r="G3" s="6"/>
      <c r="H3" s="6"/>
    </row>
    <row r="4" spans="1:8" x14ac:dyDescent="0.2">
      <c r="A4" t="s">
        <v>2</v>
      </c>
      <c r="B4" s="1">
        <v>44866</v>
      </c>
      <c r="C4" s="2" t="s">
        <v>3</v>
      </c>
      <c r="D4" s="1">
        <v>44895</v>
      </c>
      <c r="F4" s="3"/>
    </row>
    <row r="6" spans="1:8" x14ac:dyDescent="0.2">
      <c r="C6" s="6" t="s">
        <v>4</v>
      </c>
      <c r="D6" s="7"/>
      <c r="E6" s="6" t="s">
        <v>5</v>
      </c>
      <c r="F6" s="6"/>
      <c r="G6" s="6"/>
      <c r="H6" s="6"/>
    </row>
    <row r="7" spans="1:8" x14ac:dyDescent="0.2">
      <c r="A7" t="s">
        <v>6</v>
      </c>
      <c r="B7" s="4" t="s">
        <v>72</v>
      </c>
      <c r="D7" s="5">
        <v>416.06</v>
      </c>
      <c r="F7" s="5">
        <v>7103.01</v>
      </c>
      <c r="H7" s="5"/>
    </row>
    <row r="8" spans="1:8" x14ac:dyDescent="0.2">
      <c r="D8" s="5"/>
      <c r="E8" s="5"/>
      <c r="F8" s="5"/>
      <c r="G8" s="5"/>
    </row>
    <row r="9" spans="1:8" x14ac:dyDescent="0.2">
      <c r="A9" t="s">
        <v>8</v>
      </c>
      <c r="B9" t="s">
        <v>57</v>
      </c>
      <c r="C9" s="5">
        <v>85.26</v>
      </c>
      <c r="D9" s="5"/>
      <c r="E9" s="5"/>
      <c r="F9" s="5"/>
      <c r="G9" s="5"/>
    </row>
    <row r="10" spans="1:8" x14ac:dyDescent="0.2">
      <c r="B10" t="s">
        <v>29</v>
      </c>
      <c r="C10" s="5">
        <v>40</v>
      </c>
      <c r="D10" s="5"/>
      <c r="E10" s="5"/>
      <c r="F10" s="5"/>
      <c r="G10" s="5"/>
    </row>
    <row r="11" spans="1:8" x14ac:dyDescent="0.2">
      <c r="B11" t="s">
        <v>34</v>
      </c>
      <c r="C11" s="5">
        <v>10</v>
      </c>
      <c r="D11" s="5"/>
      <c r="E11" s="5"/>
      <c r="F11" s="5"/>
      <c r="G11" s="5"/>
    </row>
    <row r="12" spans="1:8" x14ac:dyDescent="0.2">
      <c r="B12" t="s">
        <v>66</v>
      </c>
      <c r="C12" s="5">
        <v>10.4</v>
      </c>
      <c r="D12" s="5"/>
      <c r="E12" s="5"/>
      <c r="F12" s="5"/>
      <c r="G12" s="5"/>
    </row>
    <row r="13" spans="1:8" x14ac:dyDescent="0.2">
      <c r="B13" t="s">
        <v>12</v>
      </c>
      <c r="C13" s="5">
        <v>108</v>
      </c>
      <c r="D13" s="5"/>
      <c r="E13" s="5"/>
      <c r="F13" s="5"/>
      <c r="G13" s="5"/>
    </row>
    <row r="14" spans="1:8" x14ac:dyDescent="0.2">
      <c r="B14" t="s">
        <v>73</v>
      </c>
      <c r="C14" s="5">
        <v>20</v>
      </c>
      <c r="D14" s="5"/>
      <c r="E14" s="5"/>
      <c r="F14" s="5"/>
      <c r="G14" s="5"/>
    </row>
    <row r="15" spans="1:8" x14ac:dyDescent="0.2">
      <c r="B15" t="s">
        <v>74</v>
      </c>
      <c r="C15" s="5">
        <v>334.4</v>
      </c>
      <c r="D15" s="5"/>
      <c r="E15" s="5"/>
      <c r="F15" s="5"/>
      <c r="G15" s="5"/>
    </row>
    <row r="16" spans="1:8" x14ac:dyDescent="0.2">
      <c r="C16" s="5"/>
      <c r="D16" s="5"/>
      <c r="E16" s="5"/>
      <c r="F16" s="5"/>
      <c r="G16" s="5"/>
    </row>
    <row r="17" spans="1:8" x14ac:dyDescent="0.2">
      <c r="C17" s="5"/>
      <c r="D17" s="5"/>
      <c r="E17" s="5"/>
      <c r="F17" s="5"/>
      <c r="G17" s="5"/>
    </row>
    <row r="18" spans="1:8" x14ac:dyDescent="0.2">
      <c r="A18" t="s">
        <v>8</v>
      </c>
      <c r="C18" s="5"/>
      <c r="D18" s="5">
        <f>SUM(C9:C17)</f>
        <v>608.05999999999995</v>
      </c>
      <c r="E18" s="5"/>
      <c r="F18" s="5">
        <v>800</v>
      </c>
      <c r="G18" s="5"/>
      <c r="H18" s="5"/>
    </row>
    <row r="19" spans="1:8" x14ac:dyDescent="0.2">
      <c r="C19" s="5"/>
      <c r="D19" s="5"/>
      <c r="E19" s="5"/>
      <c r="F19" s="5"/>
      <c r="G19" s="5"/>
    </row>
    <row r="20" spans="1:8" x14ac:dyDescent="0.2">
      <c r="A20" t="s">
        <v>20</v>
      </c>
      <c r="C20" s="5">
        <v>0</v>
      </c>
      <c r="D20" s="5"/>
      <c r="E20" s="5"/>
      <c r="F20" s="5">
        <v>0</v>
      </c>
      <c r="G20" s="5"/>
    </row>
    <row r="21" spans="1:8" x14ac:dyDescent="0.2">
      <c r="C21" s="5"/>
      <c r="D21" s="5"/>
      <c r="E21" s="5"/>
      <c r="F21" s="5"/>
      <c r="G21" s="5"/>
    </row>
    <row r="22" spans="1:8" x14ac:dyDescent="0.2">
      <c r="C22" s="5"/>
      <c r="D22" s="5"/>
      <c r="E22" s="5"/>
      <c r="F22" s="5"/>
      <c r="G22" s="5"/>
    </row>
    <row r="23" spans="1:8" x14ac:dyDescent="0.2">
      <c r="A23" t="s">
        <v>21</v>
      </c>
      <c r="C23" s="5"/>
      <c r="D23" s="5">
        <f>SUM(D18)</f>
        <v>608.05999999999995</v>
      </c>
      <c r="E23" s="5"/>
      <c r="F23" s="5">
        <v>800</v>
      </c>
      <c r="G23" s="5"/>
      <c r="H23" s="5"/>
    </row>
    <row r="24" spans="1:8" x14ac:dyDescent="0.2">
      <c r="C24" s="5"/>
      <c r="D24" s="5"/>
      <c r="E24" s="5"/>
      <c r="F24" s="5"/>
      <c r="G24" s="5"/>
    </row>
    <row r="25" spans="1:8" x14ac:dyDescent="0.2">
      <c r="A25" t="s">
        <v>22</v>
      </c>
      <c r="B25" t="s">
        <v>69</v>
      </c>
      <c r="C25" s="5"/>
      <c r="D25" s="5">
        <v>800</v>
      </c>
      <c r="E25" s="5" t="s">
        <v>75</v>
      </c>
      <c r="F25" s="5">
        <v>0.8</v>
      </c>
      <c r="G25" s="5"/>
    </row>
    <row r="26" spans="1:8" x14ac:dyDescent="0.2">
      <c r="C26" s="5"/>
      <c r="D26" s="5"/>
      <c r="E26" s="5"/>
      <c r="F26" s="5"/>
      <c r="G26" s="5"/>
    </row>
    <row r="27" spans="1:8" x14ac:dyDescent="0.2">
      <c r="C27" s="5"/>
      <c r="D27" s="5"/>
      <c r="E27" s="5"/>
      <c r="F27" s="5"/>
      <c r="G27" s="5"/>
    </row>
    <row r="28" spans="1:8" x14ac:dyDescent="0.2">
      <c r="A28" t="s">
        <v>23</v>
      </c>
      <c r="C28" s="5">
        <v>0</v>
      </c>
      <c r="D28" s="5"/>
      <c r="E28" s="5"/>
      <c r="F28" s="5">
        <v>0</v>
      </c>
      <c r="G28" s="5"/>
    </row>
    <row r="29" spans="1:8" x14ac:dyDescent="0.2">
      <c r="C29" s="5"/>
      <c r="D29" s="5"/>
      <c r="E29" s="5"/>
      <c r="F29" s="5"/>
      <c r="G29" s="5"/>
    </row>
    <row r="30" spans="1:8" x14ac:dyDescent="0.2">
      <c r="A30" t="s">
        <v>24</v>
      </c>
      <c r="C30" s="5"/>
      <c r="D30" s="5">
        <f>SUM(D25+D26+C28)</f>
        <v>800</v>
      </c>
      <c r="E30" s="5"/>
      <c r="F30" s="5">
        <f>SUM(F25:F28)</f>
        <v>0.8</v>
      </c>
      <c r="G30" s="5"/>
      <c r="H30" s="5"/>
    </row>
    <row r="33" spans="1:8" x14ac:dyDescent="0.2">
      <c r="A33" t="s">
        <v>25</v>
      </c>
      <c r="B33" s="3">
        <v>44895</v>
      </c>
      <c r="D33" s="5">
        <f>SUM(D7-D23+D30)</f>
        <v>608</v>
      </c>
      <c r="F33" s="5">
        <f>SUM(F7-F23+F30)</f>
        <v>6303.81</v>
      </c>
      <c r="H33" s="5"/>
    </row>
    <row r="35" spans="1:8" x14ac:dyDescent="0.2">
      <c r="A35" t="s">
        <v>26</v>
      </c>
      <c r="B35" s="3">
        <v>44895</v>
      </c>
      <c r="D35" s="5">
        <f>SUM(D33+D28-C20)</f>
        <v>608</v>
      </c>
      <c r="F35" s="5">
        <f>SUM(F33-F20+F28)</f>
        <v>6303.81</v>
      </c>
      <c r="H35" s="5"/>
    </row>
  </sheetData>
  <mergeCells count="5">
    <mergeCell ref="A1:H1"/>
    <mergeCell ref="A3:H3"/>
    <mergeCell ref="C6:D6"/>
    <mergeCell ref="E6:F6"/>
    <mergeCell ref="G6:H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2A203-B7C2-734F-AF98-269992F9C015}">
  <dimension ref="A1:H35"/>
  <sheetViews>
    <sheetView zoomScale="150" zoomScaleNormal="150" workbookViewId="0"/>
  </sheetViews>
  <sheetFormatPr baseColWidth="10" defaultRowHeight="16" x14ac:dyDescent="0.2"/>
  <cols>
    <col min="1" max="1" width="21.6640625" customWidth="1"/>
    <col min="2" max="2" width="21.5" customWidth="1"/>
  </cols>
  <sheetData>
    <row r="1" spans="1:8" x14ac:dyDescent="0.2">
      <c r="A1" s="6" t="s">
        <v>0</v>
      </c>
      <c r="B1" s="6"/>
      <c r="C1" s="6"/>
      <c r="D1" s="6"/>
      <c r="E1" s="6"/>
      <c r="F1" s="6"/>
      <c r="G1" s="6"/>
      <c r="H1" s="6"/>
    </row>
    <row r="3" spans="1:8" x14ac:dyDescent="0.2">
      <c r="A3" s="6" t="s">
        <v>76</v>
      </c>
      <c r="B3" s="6"/>
      <c r="C3" s="6"/>
      <c r="D3" s="6"/>
      <c r="E3" s="6"/>
      <c r="F3" s="6"/>
      <c r="G3" s="6"/>
      <c r="H3" s="6"/>
    </row>
    <row r="4" spans="1:8" x14ac:dyDescent="0.2">
      <c r="A4" t="s">
        <v>2</v>
      </c>
      <c r="B4" s="1">
        <v>44896</v>
      </c>
      <c r="C4" s="2" t="s">
        <v>3</v>
      </c>
      <c r="D4" s="1">
        <v>44926</v>
      </c>
      <c r="F4" s="3"/>
    </row>
    <row r="6" spans="1:8" x14ac:dyDescent="0.2">
      <c r="C6" s="6" t="s">
        <v>4</v>
      </c>
      <c r="D6" s="7"/>
      <c r="E6" s="6" t="s">
        <v>5</v>
      </c>
      <c r="F6" s="6"/>
      <c r="G6" s="6"/>
      <c r="H6" s="6"/>
    </row>
    <row r="7" spans="1:8" x14ac:dyDescent="0.2">
      <c r="A7" t="s">
        <v>6</v>
      </c>
      <c r="B7" s="4" t="s">
        <v>77</v>
      </c>
      <c r="D7" s="5">
        <v>608</v>
      </c>
      <c r="F7" s="5">
        <v>6303.81</v>
      </c>
      <c r="H7" s="5"/>
    </row>
    <row r="8" spans="1:8" x14ac:dyDescent="0.2">
      <c r="D8" s="5"/>
      <c r="E8" s="5"/>
      <c r="F8" s="5"/>
      <c r="G8" s="5"/>
    </row>
    <row r="9" spans="1:8" x14ac:dyDescent="0.2">
      <c r="A9" t="s">
        <v>8</v>
      </c>
      <c r="B9" t="s">
        <v>78</v>
      </c>
      <c r="C9" s="5">
        <v>160</v>
      </c>
      <c r="D9" s="5"/>
      <c r="E9" s="5"/>
      <c r="F9" s="5"/>
      <c r="G9" s="5"/>
    </row>
    <row r="10" spans="1:8" x14ac:dyDescent="0.2">
      <c r="B10" t="s">
        <v>9</v>
      </c>
      <c r="C10" s="5">
        <v>25</v>
      </c>
      <c r="D10" s="5"/>
      <c r="E10" s="5"/>
      <c r="F10" s="5"/>
      <c r="G10" s="5"/>
    </row>
    <row r="11" spans="1:8" x14ac:dyDescent="0.2">
      <c r="B11" t="s">
        <v>79</v>
      </c>
      <c r="C11" s="5">
        <v>100</v>
      </c>
      <c r="D11" s="5"/>
      <c r="E11" s="5"/>
      <c r="F11" s="5"/>
      <c r="G11" s="5"/>
    </row>
    <row r="12" spans="1:8" x14ac:dyDescent="0.2">
      <c r="B12" t="s">
        <v>66</v>
      </c>
      <c r="C12" s="5">
        <v>10.6</v>
      </c>
      <c r="D12" s="5"/>
      <c r="E12" s="5"/>
      <c r="F12" s="5"/>
      <c r="G12" s="5"/>
    </row>
    <row r="13" spans="1:8" x14ac:dyDescent="0.2">
      <c r="B13" t="s">
        <v>12</v>
      </c>
      <c r="C13" s="5">
        <v>108</v>
      </c>
      <c r="D13" s="5"/>
      <c r="E13" s="5"/>
      <c r="F13" s="5"/>
      <c r="G13" s="5"/>
    </row>
    <row r="14" spans="1:8" x14ac:dyDescent="0.2">
      <c r="B14" t="s">
        <v>34</v>
      </c>
      <c r="C14" s="5">
        <v>10</v>
      </c>
      <c r="D14" s="5"/>
      <c r="E14" s="5"/>
      <c r="F14" s="5"/>
      <c r="G14" s="5"/>
    </row>
    <row r="15" spans="1:8" x14ac:dyDescent="0.2">
      <c r="B15" t="s">
        <v>80</v>
      </c>
      <c r="C15" s="5">
        <v>334.4</v>
      </c>
      <c r="D15" s="5"/>
      <c r="E15" s="5"/>
      <c r="F15" s="5"/>
      <c r="G15" s="5"/>
    </row>
    <row r="16" spans="1:8" x14ac:dyDescent="0.2">
      <c r="C16" s="5"/>
      <c r="D16" s="5"/>
      <c r="E16" s="5"/>
      <c r="F16" s="5"/>
      <c r="G16" s="5"/>
    </row>
    <row r="17" spans="1:8" x14ac:dyDescent="0.2">
      <c r="C17" s="5"/>
      <c r="D17" s="5"/>
      <c r="E17" s="5"/>
      <c r="F17" s="5"/>
      <c r="G17" s="5"/>
    </row>
    <row r="18" spans="1:8" x14ac:dyDescent="0.2">
      <c r="A18" t="s">
        <v>8</v>
      </c>
      <c r="C18" s="5"/>
      <c r="D18" s="5">
        <f>SUM(C9:C17)</f>
        <v>748</v>
      </c>
      <c r="E18" s="5"/>
      <c r="F18" s="5">
        <v>0</v>
      </c>
      <c r="G18" s="5"/>
      <c r="H18" s="5"/>
    </row>
    <row r="19" spans="1:8" x14ac:dyDescent="0.2">
      <c r="C19" s="5"/>
      <c r="D19" s="5"/>
      <c r="E19" s="5"/>
      <c r="F19" s="5"/>
      <c r="G19" s="5"/>
    </row>
    <row r="20" spans="1:8" x14ac:dyDescent="0.2">
      <c r="A20" t="s">
        <v>20</v>
      </c>
      <c r="C20" s="5">
        <v>0</v>
      </c>
      <c r="D20" s="5"/>
      <c r="E20" s="5"/>
      <c r="F20" s="5">
        <v>0</v>
      </c>
      <c r="G20" s="5"/>
    </row>
    <row r="21" spans="1:8" x14ac:dyDescent="0.2">
      <c r="C21" s="5"/>
      <c r="D21" s="5"/>
      <c r="E21" s="5"/>
      <c r="F21" s="5"/>
      <c r="G21" s="5"/>
    </row>
    <row r="22" spans="1:8" x14ac:dyDescent="0.2">
      <c r="C22" s="5"/>
      <c r="D22" s="5"/>
      <c r="E22" s="5"/>
      <c r="F22" s="5"/>
      <c r="G22" s="5"/>
    </row>
    <row r="23" spans="1:8" x14ac:dyDescent="0.2">
      <c r="A23" t="s">
        <v>21</v>
      </c>
      <c r="C23" s="5"/>
      <c r="D23" s="5">
        <f>SUM(D18)</f>
        <v>748</v>
      </c>
      <c r="E23" s="5"/>
      <c r="F23" s="5">
        <v>0</v>
      </c>
      <c r="G23" s="5"/>
      <c r="H23" s="5"/>
    </row>
    <row r="24" spans="1:8" x14ac:dyDescent="0.2">
      <c r="C24" s="5"/>
      <c r="D24" s="5"/>
      <c r="E24" s="5"/>
      <c r="F24" s="5"/>
      <c r="G24" s="5"/>
    </row>
    <row r="25" spans="1:8" x14ac:dyDescent="0.2">
      <c r="A25" t="s">
        <v>22</v>
      </c>
      <c r="B25" t="s">
        <v>81</v>
      </c>
      <c r="C25" s="5"/>
      <c r="D25" s="5">
        <v>842.92</v>
      </c>
      <c r="E25" s="5" t="s">
        <v>75</v>
      </c>
      <c r="F25" s="5">
        <v>1.52</v>
      </c>
      <c r="G25" s="5"/>
    </row>
    <row r="26" spans="1:8" x14ac:dyDescent="0.2">
      <c r="C26" s="5"/>
      <c r="D26" s="5"/>
      <c r="E26" s="5"/>
      <c r="F26" s="5"/>
      <c r="G26" s="5"/>
    </row>
    <row r="27" spans="1:8" x14ac:dyDescent="0.2">
      <c r="C27" s="5"/>
      <c r="D27" s="5"/>
      <c r="E27" s="5"/>
      <c r="F27" s="5"/>
      <c r="G27" s="5"/>
    </row>
    <row r="28" spans="1:8" x14ac:dyDescent="0.2">
      <c r="A28" t="s">
        <v>23</v>
      </c>
      <c r="C28" s="5">
        <v>0</v>
      </c>
      <c r="D28" s="5"/>
      <c r="E28" s="5"/>
      <c r="F28" s="5">
        <v>0</v>
      </c>
      <c r="G28" s="5"/>
    </row>
    <row r="29" spans="1:8" x14ac:dyDescent="0.2">
      <c r="C29" s="5"/>
      <c r="D29" s="5"/>
      <c r="E29" s="5"/>
      <c r="F29" s="5"/>
      <c r="G29" s="5"/>
    </row>
    <row r="30" spans="1:8" x14ac:dyDescent="0.2">
      <c r="A30" t="s">
        <v>24</v>
      </c>
      <c r="C30" s="5"/>
      <c r="D30" s="5">
        <f>SUM(D25+D26+C28)</f>
        <v>842.92</v>
      </c>
      <c r="E30" s="5"/>
      <c r="F30" s="5">
        <f>SUM(F25:F28)</f>
        <v>1.52</v>
      </c>
      <c r="G30" s="5"/>
      <c r="H30" s="5"/>
    </row>
    <row r="33" spans="1:8" x14ac:dyDescent="0.2">
      <c r="A33" t="s">
        <v>25</v>
      </c>
      <c r="B33" s="3">
        <v>44926</v>
      </c>
      <c r="D33" s="5">
        <f>SUM(D7-D23+D30)</f>
        <v>702.92</v>
      </c>
      <c r="F33" s="5">
        <f>SUM(F7-F23+F30)</f>
        <v>6305.3300000000008</v>
      </c>
      <c r="H33" s="5"/>
    </row>
    <row r="35" spans="1:8" x14ac:dyDescent="0.2">
      <c r="A35" t="s">
        <v>26</v>
      </c>
      <c r="B35" s="3">
        <v>44926</v>
      </c>
      <c r="D35" s="5">
        <f>SUM(D33+D28-C20)</f>
        <v>702.92</v>
      </c>
      <c r="F35" s="5">
        <f>SUM(F33-F20+F28)</f>
        <v>6305.3300000000008</v>
      </c>
      <c r="H35" s="5"/>
    </row>
  </sheetData>
  <mergeCells count="5">
    <mergeCell ref="A1:H1"/>
    <mergeCell ref="A3:H3"/>
    <mergeCell ref="C6:D6"/>
    <mergeCell ref="E6:F6"/>
    <mergeCell ref="G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22</vt:lpstr>
      <vt:lpstr>May 22</vt:lpstr>
      <vt:lpstr>June 22</vt:lpstr>
      <vt:lpstr>July 22</vt:lpstr>
      <vt:lpstr>Aug 22</vt:lpstr>
      <vt:lpstr>Sept 22</vt:lpstr>
      <vt:lpstr>Oct 22</vt:lpstr>
      <vt:lpstr>Nov 22</vt:lpstr>
      <vt:lpstr>Dec 22</vt:lpstr>
      <vt:lpstr>Jan 23</vt:lpstr>
      <vt:lpstr>Feb 23</vt:lpstr>
      <vt:lpstr>Mar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2023-05-25T13:20:30Z</dcterms:created>
  <dcterms:modified xsi:type="dcterms:W3CDTF">2023-05-25T14:15:16Z</dcterms:modified>
</cp:coreProperties>
</file>